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312" tabRatio="733" firstSheet="4" activeTab="1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день " sheetId="28" r:id="rId16"/>
    <sheet name="17 день" sheetId="29" r:id="rId17"/>
    <sheet name="18 день" sheetId="30" r:id="rId18"/>
    <sheet name="19 день" sheetId="31" r:id="rId19"/>
    <sheet name="20день" sheetId="32" r:id="rId20"/>
  </sheets>
  <definedNames>
    <definedName name="_xlnm.Print_Area" localSheetId="17">'18 день'!$B$2:$T$24</definedName>
    <definedName name="_xlnm.Print_Area" localSheetId="6">'7 день'!$B$1:$U$31</definedName>
    <definedName name="_xlnm.Print_Area" localSheetId="7">'8 день'!$B$1:$W$28</definedName>
    <definedName name="_xlnm.Print_Area" localSheetId="8">'9 день'!$B$1:$V$21</definedName>
  </definedNames>
  <calcPr calcId="152511" refMode="R1C1"/>
</workbook>
</file>

<file path=xl/calcChain.xml><?xml version="1.0" encoding="utf-8"?>
<calcChain xmlns="http://schemas.openxmlformats.org/spreadsheetml/2006/main">
  <c r="H12" i="25" l="1"/>
  <c r="H11" i="24" l="1"/>
  <c r="H12" i="16" l="1"/>
  <c r="L14" i="32" l="1"/>
  <c r="L16" i="32" s="1"/>
  <c r="G13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K14" i="32"/>
  <c r="J14" i="32"/>
  <c r="I14" i="32"/>
  <c r="G14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L15" i="32" s="1"/>
  <c r="K13" i="32"/>
  <c r="J13" i="32"/>
  <c r="I13" i="32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L26" i="29" s="1"/>
  <c r="K24" i="29"/>
  <c r="J24" i="29"/>
  <c r="I24" i="29"/>
  <c r="G25" i="29"/>
  <c r="G24" i="29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K26" i="23"/>
  <c r="J26" i="23"/>
  <c r="I26" i="23"/>
  <c r="L26" i="23"/>
  <c r="K16" i="23"/>
  <c r="J16" i="23"/>
  <c r="I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L18" i="23" s="1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K15" i="23"/>
  <c r="J15" i="23"/>
  <c r="I15" i="23"/>
  <c r="L15" i="23"/>
  <c r="L17" i="23" s="1"/>
  <c r="L16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L15" i="18" s="1"/>
  <c r="K13" i="18"/>
  <c r="J13" i="18"/>
  <c r="I13" i="18"/>
  <c r="G14" i="18"/>
  <c r="G13" i="18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J26" i="10" l="1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I26" i="10"/>
  <c r="I25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I13" i="10"/>
  <c r="L15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I14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H14" i="11" l="1"/>
  <c r="H13" i="11"/>
  <c r="G14" i="11"/>
  <c r="G13" i="11"/>
  <c r="G13" i="22" l="1"/>
  <c r="G12" i="28"/>
  <c r="G12" i="16" l="1"/>
  <c r="G12" i="6"/>
  <c r="M24" i="20" l="1"/>
  <c r="N24" i="20"/>
  <c r="O24" i="20"/>
  <c r="P24" i="20"/>
  <c r="Q24" i="20"/>
  <c r="I24" i="20"/>
  <c r="J24" i="20"/>
  <c r="K24" i="20"/>
  <c r="G24" i="20"/>
  <c r="I22" i="13" l="1"/>
  <c r="I21" i="13"/>
  <c r="L22" i="13"/>
  <c r="L21" i="13"/>
  <c r="L23" i="13" s="1"/>
  <c r="H22" i="13"/>
  <c r="J22" i="13"/>
  <c r="K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H21" i="13"/>
  <c r="J21" i="13"/>
  <c r="K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K14" i="29" l="1"/>
  <c r="J14" i="29"/>
  <c r="I14" i="29"/>
  <c r="L13" i="16"/>
  <c r="L19" i="19" l="1"/>
  <c r="L20" i="19" s="1"/>
  <c r="I19" i="19"/>
  <c r="J19" i="19"/>
  <c r="K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L24" i="13"/>
  <c r="G22" i="13"/>
  <c r="G21" i="13"/>
  <c r="L24" i="31" l="1"/>
  <c r="L25" i="31" s="1"/>
  <c r="L14" i="31"/>
  <c r="L16" i="31" s="1"/>
  <c r="L13" i="31"/>
  <c r="L15" i="31" s="1"/>
  <c r="G13" i="31"/>
  <c r="L21" i="30"/>
  <c r="L22" i="30" s="1"/>
  <c r="L12" i="30"/>
  <c r="L13" i="30" s="1"/>
  <c r="G21" i="30"/>
  <c r="G12" i="30"/>
  <c r="L14" i="29"/>
  <c r="L16" i="29" s="1"/>
  <c r="L13" i="29"/>
  <c r="L15" i="29" s="1"/>
  <c r="G13" i="29"/>
  <c r="L21" i="28"/>
  <c r="L12" i="28"/>
  <c r="G21" i="28"/>
  <c r="L20" i="26"/>
  <c r="L21" i="26" s="1"/>
  <c r="G20" i="26"/>
  <c r="L12" i="26"/>
  <c r="L11" i="26"/>
  <c r="G11" i="26"/>
  <c r="L12" i="25"/>
  <c r="L13" i="25" s="1"/>
  <c r="G12" i="25"/>
  <c r="L11" i="24"/>
  <c r="L12" i="24" s="1"/>
  <c r="G11" i="24"/>
  <c r="L27" i="23"/>
  <c r="G26" i="23"/>
  <c r="G15" i="23"/>
  <c r="L22" i="22"/>
  <c r="L13" i="22"/>
  <c r="L24" i="20"/>
  <c r="L14" i="20"/>
  <c r="L13" i="20"/>
  <c r="G13" i="20"/>
  <c r="L24" i="18"/>
  <c r="G19" i="19"/>
  <c r="L11" i="19"/>
  <c r="G11" i="19"/>
  <c r="G24" i="18"/>
  <c r="G25" i="17"/>
  <c r="G13" i="17"/>
  <c r="G24" i="14"/>
  <c r="G13" i="14"/>
  <c r="G11" i="13"/>
  <c r="G24" i="11"/>
  <c r="G26" i="10"/>
  <c r="G25" i="10"/>
  <c r="G14" i="10"/>
  <c r="G13" i="10"/>
  <c r="G20" i="6"/>
  <c r="L26" i="17"/>
  <c r="L25" i="17"/>
  <c r="L14" i="17"/>
  <c r="L13" i="17"/>
  <c r="L24" i="11"/>
  <c r="L24" i="14"/>
  <c r="L15" i="14"/>
  <c r="L13" i="14"/>
  <c r="L11" i="13"/>
  <c r="G15" i="14" l="1"/>
  <c r="L16" i="14"/>
  <c r="L14" i="14"/>
  <c r="L15" i="10"/>
  <c r="Y12" i="28" l="1"/>
  <c r="X12" i="28"/>
  <c r="W12" i="28"/>
  <c r="V12" i="28"/>
  <c r="U12" i="28"/>
  <c r="T12" i="28"/>
  <c r="S12" i="28"/>
  <c r="R12" i="28"/>
  <c r="Q12" i="28"/>
  <c r="P12" i="28"/>
  <c r="O12" i="28"/>
  <c r="N12" i="28"/>
  <c r="M12" i="28"/>
  <c r="K12" i="28"/>
  <c r="J12" i="28"/>
  <c r="I12" i="28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J12" i="6"/>
  <c r="I12" i="6"/>
  <c r="K12" i="6"/>
  <c r="L12" i="6" l="1"/>
  <c r="I20" i="26" l="1"/>
  <c r="J26" i="17"/>
  <c r="K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J25" i="17"/>
  <c r="K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I26" i="17"/>
  <c r="I25" i="17"/>
  <c r="G26" i="17"/>
  <c r="I13" i="22" l="1"/>
  <c r="J13" i="22"/>
  <c r="K13" i="22"/>
  <c r="L14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H26" i="10" l="1"/>
  <c r="L28" i="10"/>
  <c r="H25" i="10"/>
  <c r="L27" i="10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4" i="31" l="1"/>
  <c r="J14" i="31"/>
  <c r="K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I13" i="31"/>
  <c r="J13" i="31"/>
  <c r="K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Y14" i="20" l="1"/>
  <c r="X14" i="20"/>
  <c r="W14" i="20"/>
  <c r="V14" i="20"/>
  <c r="U14" i="20"/>
  <c r="T14" i="20"/>
  <c r="S14" i="20"/>
  <c r="R14" i="20"/>
  <c r="Q14" i="20"/>
  <c r="P14" i="20"/>
  <c r="O14" i="20"/>
  <c r="N14" i="20"/>
  <c r="M14" i="20"/>
  <c r="L16" i="20"/>
  <c r="K14" i="20"/>
  <c r="J14" i="20"/>
  <c r="I14" i="20"/>
  <c r="G14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5" i="20"/>
  <c r="K13" i="20"/>
  <c r="J13" i="20"/>
  <c r="I13" i="20"/>
  <c r="I11" i="19"/>
  <c r="J11" i="19"/>
  <c r="K11" i="19"/>
  <c r="L12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I13" i="14"/>
  <c r="J13" i="14"/>
  <c r="K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2" i="13"/>
  <c r="K11" i="13"/>
  <c r="J11" i="13"/>
  <c r="I11" i="13"/>
  <c r="H14" i="10" l="1"/>
  <c r="I14" i="10"/>
  <c r="L16" i="10"/>
  <c r="H13" i="10"/>
  <c r="G16" i="23" l="1"/>
  <c r="G14" i="29" l="1"/>
  <c r="I11" i="26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M14" i="29" l="1"/>
  <c r="N14" i="29"/>
  <c r="O14" i="29"/>
  <c r="P14" i="29"/>
  <c r="Q14" i="29"/>
  <c r="R14" i="29"/>
  <c r="S14" i="29"/>
  <c r="T14" i="29"/>
  <c r="U14" i="29"/>
  <c r="V14" i="29"/>
  <c r="W14" i="29"/>
  <c r="X14" i="29"/>
  <c r="Y14" i="29"/>
  <c r="J13" i="29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G22" i="22" l="1"/>
  <c r="Y24" i="31" l="1"/>
  <c r="X24" i="31"/>
  <c r="W24" i="31"/>
  <c r="V24" i="31"/>
  <c r="U24" i="31"/>
  <c r="T24" i="31"/>
  <c r="S24" i="31"/>
  <c r="R24" i="31"/>
  <c r="Q24" i="31"/>
  <c r="P24" i="31"/>
  <c r="O24" i="31"/>
  <c r="N24" i="31"/>
  <c r="M24" i="31"/>
  <c r="Y21" i="30"/>
  <c r="U21" i="30"/>
  <c r="V21" i="30"/>
  <c r="W21" i="30"/>
  <c r="X21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U20" i="26"/>
  <c r="V20" i="26"/>
  <c r="W20" i="26"/>
  <c r="X20" i="26"/>
  <c r="Y20" i="26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Y24" i="14" l="1"/>
  <c r="X24" i="14"/>
  <c r="W24" i="14"/>
  <c r="V24" i="14"/>
  <c r="U24" i="14"/>
  <c r="T24" i="14"/>
  <c r="S24" i="14"/>
  <c r="R24" i="14"/>
  <c r="Q24" i="14"/>
  <c r="P24" i="14"/>
  <c r="O24" i="14"/>
  <c r="N24" i="14"/>
  <c r="M24" i="14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8" i="17" l="1"/>
  <c r="L27" i="17"/>
  <c r="I13" i="17" l="1"/>
  <c r="J13" i="17"/>
  <c r="K13" i="17"/>
  <c r="L13" i="28"/>
  <c r="L25" i="20" l="1"/>
  <c r="L20" i="6" l="1"/>
  <c r="I24" i="18" l="1"/>
  <c r="L25" i="11" l="1"/>
  <c r="I24" i="11"/>
  <c r="I20" i="6" l="1"/>
  <c r="L16" i="17" l="1"/>
  <c r="L13" i="6" l="1"/>
  <c r="I24" i="31" l="1"/>
  <c r="J24" i="31"/>
  <c r="K24" i="31"/>
  <c r="I21" i="30" l="1"/>
  <c r="J21" i="30"/>
  <c r="K21" i="30"/>
  <c r="M21" i="30"/>
  <c r="N21" i="30"/>
  <c r="O21" i="30"/>
  <c r="P21" i="30"/>
  <c r="Q21" i="30"/>
  <c r="R21" i="30"/>
  <c r="S21" i="30"/>
  <c r="T21" i="30"/>
  <c r="K12" i="30"/>
  <c r="J12" i="30"/>
  <c r="I12" i="30"/>
  <c r="L22" i="28"/>
  <c r="K21" i="28"/>
  <c r="J21" i="28"/>
  <c r="I21" i="28"/>
  <c r="J20" i="26" l="1"/>
  <c r="K20" i="26"/>
  <c r="M20" i="26"/>
  <c r="N20" i="26"/>
  <c r="O20" i="26"/>
  <c r="P20" i="26"/>
  <c r="Q20" i="26"/>
  <c r="R20" i="26"/>
  <c r="S20" i="26"/>
  <c r="T20" i="26"/>
  <c r="I11" i="24" l="1"/>
  <c r="J11" i="24"/>
  <c r="K11" i="24"/>
  <c r="I22" i="22"/>
  <c r="J22" i="22"/>
  <c r="K22" i="22"/>
  <c r="L23" i="22"/>
  <c r="L25" i="18" l="1"/>
  <c r="K24" i="18"/>
  <c r="J24" i="18"/>
  <c r="L15" i="17" l="1"/>
  <c r="I14" i="17"/>
  <c r="J14" i="17"/>
  <c r="K14" i="17"/>
  <c r="G14" i="17"/>
  <c r="K24" i="14" l="1"/>
  <c r="J24" i="14"/>
  <c r="I24" i="14"/>
  <c r="J24" i="11" l="1"/>
  <c r="K24" i="11"/>
  <c r="J20" i="6" l="1"/>
  <c r="K20" i="6"/>
  <c r="L21" i="6"/>
  <c r="L25" i="14"/>
</calcChain>
</file>

<file path=xl/sharedStrings.xml><?xml version="1.0" encoding="utf-8"?>
<sst xmlns="http://schemas.openxmlformats.org/spreadsheetml/2006/main" count="1320" uniqueCount="178">
  <si>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</si>
  <si>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</si>
  <si>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</si>
  <si>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</si>
  <si>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</si>
  <si>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</si>
  <si>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</si>
  <si>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</si>
  <si>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</si>
  <si>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</si>
  <si>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</si>
  <si>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</si>
  <si>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</si>
  <si>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</si>
  <si>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</si>
  <si>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</si>
  <si>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</si>
  <si>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</si>
  <si>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</si>
  <si>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</si>
  <si>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</si>
  <si>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</si>
  <si>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</si>
  <si>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</si>
  <si>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</si>
  <si>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</si>
  <si>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</si>
  <si>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</si>
  <si>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</si>
  <si>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</si>
  <si>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</si>
  <si>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</si>
  <si>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</si>
  <si>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</si>
  <si>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</si>
  <si>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</si>
  <si>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</si>
  <si>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</si>
  <si>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</si>
  <si>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</si>
  <si>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</si>
  <si>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</si>
  <si>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</si>
  <si>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</si>
  <si>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</si>
  <si>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</si>
  <si>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</si>
  <si>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</si>
  <si>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</si>
  <si>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</si>
  <si>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</si>
  <si>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</si>
  <si>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</si>
  <si>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</si>
  <si>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</si>
  <si>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</si>
  <si>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</si>
  <si>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</si>
  <si>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</si>
  <si>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</si>
  <si>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</si>
  <si>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</si>
  <si>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</si>
  <si>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</si>
  <si>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>Курица запеченная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</si>
  <si>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</si>
  <si>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</si>
  <si>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</si>
  <si>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</si>
  <si>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</si>
  <si>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</si>
  <si>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Жаркое с мясом (говядина)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</si>
  <si>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</si>
  <si>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</si>
  <si>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</si>
  <si>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</si>
  <si>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>Гарнир</t>
  </si>
  <si>
    <t xml:space="preserve">2 блюдо </t>
  </si>
  <si>
    <t>Горячее блюдо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</si>
  <si>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</si>
  <si>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</si>
  <si>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</si>
  <si>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</si>
  <si>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</si>
  <si>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</si>
  <si>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Филе птицы тушеное в томатном соусе</t>
  </si>
  <si>
    <t>Каша  рисовая молочная с маслом</t>
  </si>
  <si>
    <t xml:space="preserve"> Каша перловая  рассыпчатая с маслом</t>
  </si>
  <si>
    <t>Чай с шиповником</t>
  </si>
  <si>
    <t>Сок фруктовый (персиковый)</t>
  </si>
  <si>
    <t>Доля суточной потребности в энерги, %</t>
  </si>
  <si>
    <t xml:space="preserve"> этикетка</t>
  </si>
  <si>
    <t>Запеканка из печени со сливочным  соусом</t>
  </si>
  <si>
    <t>200/10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</si>
  <si>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</si>
  <si>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</si>
  <si>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</si>
  <si>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</si>
  <si>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</si>
  <si>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</si>
  <si>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</si>
  <si>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</si>
  <si>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</si>
  <si>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</si>
  <si>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</si>
  <si>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</si>
  <si>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</si>
  <si>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Каша кукурузная молочная с маслом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</si>
  <si>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</si>
  <si>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</si>
  <si>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</si>
  <si>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</si>
  <si>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</si>
  <si>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</si>
  <si>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</si>
  <si>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</si>
  <si>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</si>
  <si>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 xml:space="preserve">Картофель запеченный </t>
  </si>
  <si>
    <t>Салат из свежих огурцов</t>
  </si>
  <si>
    <t>Огурцы порционные</t>
  </si>
  <si>
    <t>Каша  овсяная молочная с маслом</t>
  </si>
  <si>
    <t>Напиток плодово-ягодный  витаминизированный (черносмородиновый)</t>
  </si>
  <si>
    <t>Напиток плодово-ягодный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</si>
  <si>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</si>
  <si>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</si>
  <si>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</si>
  <si>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Напиток плодово – ягодный витаминизированный (черносмородиновый)</t>
  </si>
  <si>
    <t>Кисель витаминизированный  плодово-ягодный (вишневый)</t>
  </si>
  <si>
    <t>Фрикадельки куриные с красным соусом</t>
  </si>
  <si>
    <t>Печень "По - строгановски"</t>
  </si>
  <si>
    <t xml:space="preserve">Бигос с мясом </t>
  </si>
  <si>
    <t xml:space="preserve">Картофель запеченный с сыром </t>
  </si>
  <si>
    <t xml:space="preserve">Картофель запеченный с зеленью. </t>
  </si>
  <si>
    <t>этик.</t>
  </si>
  <si>
    <t>Фруктовый десерт</t>
  </si>
  <si>
    <t>Запеканка из птицы с овощами</t>
  </si>
  <si>
    <t>Салат из капусты со свежим перцем и кукурузой</t>
  </si>
  <si>
    <t>Суп пюре из овощей с гренками</t>
  </si>
  <si>
    <t>Салат из свежих помидоров</t>
  </si>
  <si>
    <t>Помидоры порционные</t>
  </si>
  <si>
    <t xml:space="preserve">Винегрет </t>
  </si>
  <si>
    <t>Ассорти из свежих овощей</t>
  </si>
  <si>
    <t>Салат из цветной капусты со свежим перцем и огурцом</t>
  </si>
  <si>
    <t>Курица запеченная с соусом и зеленью</t>
  </si>
  <si>
    <t>Запеканка из рыбы</t>
  </si>
  <si>
    <t>Каша пшенная молочная с тыквой и маслом</t>
  </si>
  <si>
    <t xml:space="preserve">Картофель отварной с маслом и зеленью </t>
  </si>
  <si>
    <t>Запеканка из творога со сгущенным молоком</t>
  </si>
  <si>
    <t>Филе птицы  в кисло-сладком соусе</t>
  </si>
  <si>
    <t>Цена</t>
  </si>
  <si>
    <t>Горячий бутерброд на батоне (помидор, сыр)</t>
  </si>
  <si>
    <t>Салат из капусты с морковью</t>
  </si>
  <si>
    <t>Биточек из птицы</t>
  </si>
  <si>
    <t>Бефстроганов (говядина)</t>
  </si>
  <si>
    <t>Суп томатный с курицей, фасолью и овощами</t>
  </si>
  <si>
    <t>Запеканка из творога с тыквой со сгущенным молоком</t>
  </si>
  <si>
    <t>Суп - пюре из тыквы с гренками</t>
  </si>
  <si>
    <t>Филе птицы тушеное с овощами (филе птицы, лук, морковь, томатная паста, сметана)</t>
  </si>
  <si>
    <t>Чахохбили</t>
  </si>
  <si>
    <t>Мясо тушеное (говядина)</t>
  </si>
  <si>
    <t>Молочный десерт</t>
  </si>
  <si>
    <t>№ рецептуры</t>
  </si>
  <si>
    <t>Энергетическая ценность, ккал</t>
  </si>
  <si>
    <t>Блинчики с шоколадным соусом (2 шт)</t>
  </si>
  <si>
    <t>Плов из булгура с мясом (говядина)</t>
  </si>
  <si>
    <t>Фрукты в ассортименте (слива)</t>
  </si>
  <si>
    <t>Пудинг из творога с изюмом с яблочным топпингом</t>
  </si>
  <si>
    <t>Фрукты в ассортименте (виноград)</t>
  </si>
  <si>
    <t xml:space="preserve">Салат Оливье школьный (картофель, морковь, соленый огурец, зеленый горошек, масло) </t>
  </si>
  <si>
    <t>Бутерброд с сыром</t>
  </si>
  <si>
    <t>Сложный гарнир №1 (картофельное пюре, фасоль, морковь, лук)</t>
  </si>
  <si>
    <t>Биточек мясной с кабачком</t>
  </si>
  <si>
    <t>Оладьи с джемом</t>
  </si>
  <si>
    <t>Суп-пюре с фрикадельками</t>
  </si>
  <si>
    <t>Пельмени отварные с маслом и зеленью</t>
  </si>
  <si>
    <t>Медальоны куриные с томатным соусом и зеленью</t>
  </si>
  <si>
    <t>МБОУ"Чусовитинская СОШ"</t>
  </si>
  <si>
    <t>МБОУ"ЧусовитинскаяСОШ"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</si>
</sst>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9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0" borderId="47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32" xfId="0" applyFont="1" applyBorder="1"/>
    <xf numFmtId="0" fontId="9" fillId="2" borderId="32" xfId="0" applyFont="1" applyFill="1" applyBorder="1"/>
    <xf numFmtId="0" fontId="9" fillId="0" borderId="32" xfId="0" applyFont="1" applyBorder="1"/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10" fillId="2" borderId="33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0" borderId="36" xfId="0" applyFont="1" applyBorder="1" applyAlignment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3" borderId="36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10" fillId="0" borderId="42" xfId="0" applyFont="1" applyBorder="1"/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0" fontId="10" fillId="4" borderId="37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6" xfId="0" applyFont="1" applyBorder="1" applyAlignment="1">
      <alignment wrapText="1"/>
    </xf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3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9" fillId="2" borderId="36" xfId="0" applyFont="1" applyFill="1" applyBorder="1"/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3" borderId="36" xfId="0" applyFont="1" applyFill="1" applyBorder="1"/>
    <xf numFmtId="0" fontId="10" fillId="0" borderId="5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2" borderId="28" xfId="1" applyFont="1" applyFill="1" applyBorder="1" applyAlignment="1">
      <alignment horizontal="center"/>
    </xf>
    <xf numFmtId="0" fontId="10" fillId="0" borderId="36" xfId="0" applyFont="1" applyFill="1" applyBorder="1"/>
    <xf numFmtId="0" fontId="9" fillId="0" borderId="5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0" borderId="33" xfId="0" applyFont="1" applyBorder="1"/>
    <xf numFmtId="0" fontId="10" fillId="0" borderId="5" xfId="0" applyFont="1" applyFill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2" borderId="37" xfId="0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7" xfId="1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0" borderId="50" xfId="1" applyFont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9" fillId="0" borderId="20" xfId="0" applyFont="1" applyBorder="1"/>
    <xf numFmtId="0" fontId="9" fillId="0" borderId="37" xfId="0" applyFont="1" applyBorder="1"/>
    <xf numFmtId="0" fontId="9" fillId="0" borderId="19" xfId="0" applyFont="1" applyBorder="1"/>
    <xf numFmtId="0" fontId="9" fillId="0" borderId="29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10" fillId="0" borderId="24" xfId="0" applyFont="1" applyBorder="1" applyAlignment="1">
      <alignment horizontal="center"/>
    </xf>
    <xf numFmtId="0" fontId="10" fillId="4" borderId="37" xfId="0" applyFont="1" applyFill="1" applyBorder="1"/>
    <xf numFmtId="0" fontId="10" fillId="4" borderId="36" xfId="0" applyFont="1" applyFill="1" applyBorder="1" applyAlignment="1">
      <alignment wrapText="1"/>
    </xf>
    <xf numFmtId="0" fontId="7" fillId="3" borderId="36" xfId="0" applyFont="1" applyFill="1" applyBorder="1" applyAlignment="1"/>
    <xf numFmtId="0" fontId="7" fillId="4" borderId="36" xfId="0" applyFont="1" applyFill="1" applyBorder="1" applyAlignment="1"/>
    <xf numFmtId="0" fontId="7" fillId="2" borderId="36" xfId="0" applyFont="1" applyFill="1" applyBorder="1" applyAlignment="1"/>
    <xf numFmtId="0" fontId="7" fillId="2" borderId="37" xfId="0" applyFont="1" applyFill="1" applyBorder="1"/>
    <xf numFmtId="0" fontId="9" fillId="0" borderId="49" xfId="0" applyFont="1" applyBorder="1"/>
    <xf numFmtId="0" fontId="5" fillId="3" borderId="28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10" fillId="0" borderId="36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7" fillId="2" borderId="37" xfId="0" applyFont="1" applyFill="1" applyBorder="1" applyAlignment="1"/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46" xfId="0" applyFont="1" applyBorder="1"/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9" fillId="3" borderId="38" xfId="0" applyFont="1" applyFill="1" applyBorder="1" applyAlignment="1">
      <alignment horizontal="center"/>
    </xf>
    <xf numFmtId="0" fontId="10" fillId="3" borderId="36" xfId="0" applyFont="1" applyFill="1" applyBorder="1" applyAlignment="1">
      <alignment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0" fillId="2" borderId="29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6" fillId="2" borderId="0" xfId="0" applyFont="1" applyFill="1" applyBorder="1"/>
    <xf numFmtId="0" fontId="5" fillId="4" borderId="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6" fillId="2" borderId="4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wrapText="1"/>
    </xf>
    <xf numFmtId="0" fontId="10" fillId="2" borderId="35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35" xfId="0" applyFont="1" applyBorder="1" applyAlignment="1"/>
    <xf numFmtId="0" fontId="10" fillId="0" borderId="25" xfId="0" applyFont="1" applyBorder="1"/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9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6" fillId="3" borderId="38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left"/>
    </xf>
    <xf numFmtId="0" fontId="7" fillId="2" borderId="38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2" fontId="6" fillId="2" borderId="49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10" fillId="2" borderId="50" xfId="0" applyFont="1" applyFill="1" applyBorder="1"/>
    <xf numFmtId="0" fontId="6" fillId="3" borderId="50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2" borderId="51" xfId="0" applyFont="1" applyFill="1" applyBorder="1"/>
    <xf numFmtId="0" fontId="6" fillId="2" borderId="20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10" fillId="2" borderId="20" xfId="0" applyFont="1" applyFill="1" applyBorder="1"/>
    <xf numFmtId="0" fontId="7" fillId="0" borderId="60" xfId="0" applyFont="1" applyBorder="1" applyAlignment="1">
      <alignment horizontal="center"/>
    </xf>
    <xf numFmtId="0" fontId="2" fillId="0" borderId="0" xfId="1"/>
    <xf numFmtId="0" fontId="5" fillId="4" borderId="4" xfId="0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164" fontId="6" fillId="3" borderId="48" xfId="0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52" xfId="0" applyFont="1" applyBorder="1"/>
    <xf numFmtId="0" fontId="16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0" fillId="4" borderId="0" xfId="0" applyFill="1" applyBorder="1"/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8" xfId="0" applyFont="1" applyFill="1" applyBorder="1" applyAlignment="1">
      <alignment horizontal="center"/>
    </xf>
    <xf numFmtId="0" fontId="10" fillId="2" borderId="30" xfId="0" applyFont="1" applyFill="1" applyBorder="1"/>
    <xf numFmtId="0" fontId="5" fillId="2" borderId="42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6" fillId="3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9" fillId="4" borderId="4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12" fillId="2" borderId="4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4" borderId="55" xfId="0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0" fontId="10" fillId="3" borderId="36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/>
    </xf>
    <xf numFmtId="0" fontId="6" fillId="2" borderId="4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164" fontId="6" fillId="4" borderId="49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11" fillId="4" borderId="5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7" fillId="4" borderId="49" xfId="0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41" xfId="0" applyFont="1" applyFill="1" applyBorder="1"/>
    <xf numFmtId="0" fontId="5" fillId="4" borderId="26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wrapText="1"/>
    </xf>
    <xf numFmtId="164" fontId="7" fillId="2" borderId="36" xfId="0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38" xfId="0" applyFont="1" applyFill="1" applyBorder="1"/>
    <xf numFmtId="0" fontId="10" fillId="3" borderId="38" xfId="0" applyFont="1" applyFill="1" applyBorder="1"/>
    <xf numFmtId="0" fontId="5" fillId="3" borderId="2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2" fontId="7" fillId="3" borderId="38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164" fontId="10" fillId="3" borderId="36" xfId="0" applyNumberFormat="1" applyFont="1" applyFill="1" applyBorder="1" applyAlignment="1">
      <alignment horizontal="center"/>
    </xf>
    <xf numFmtId="164" fontId="10" fillId="4" borderId="38" xfId="0" applyNumberFormat="1" applyFont="1" applyFill="1" applyBorder="1" applyAlignment="1">
      <alignment horizontal="center"/>
    </xf>
    <xf numFmtId="2" fontId="6" fillId="2" borderId="37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/>
    </xf>
    <xf numFmtId="0" fontId="10" fillId="2" borderId="41" xfId="0" applyFont="1" applyFill="1" applyBorder="1"/>
    <xf numFmtId="0" fontId="5" fillId="2" borderId="26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3" borderId="5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4" borderId="37" xfId="0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2" fontId="10" fillId="2" borderId="49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wrapText="1"/>
    </xf>
    <xf numFmtId="0" fontId="10" fillId="4" borderId="3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2" borderId="42" xfId="0" applyFont="1" applyFill="1" applyBorder="1" applyAlignment="1">
      <alignment wrapText="1"/>
    </xf>
    <xf numFmtId="0" fontId="10" fillId="0" borderId="42" xfId="0" applyFont="1" applyFill="1" applyBorder="1" applyAlignment="1"/>
    <xf numFmtId="0" fontId="7" fillId="3" borderId="42" xfId="0" applyFont="1" applyFill="1" applyBorder="1" applyAlignment="1"/>
    <xf numFmtId="0" fontId="7" fillId="3" borderId="44" xfId="0" applyFont="1" applyFill="1" applyBorder="1"/>
    <xf numFmtId="0" fontId="7" fillId="4" borderId="42" xfId="0" applyFont="1" applyFill="1" applyBorder="1" applyAlignment="1"/>
    <xf numFmtId="0" fontId="7" fillId="4" borderId="44" xfId="0" applyFont="1" applyFill="1" applyBorder="1"/>
    <xf numFmtId="0" fontId="10" fillId="4" borderId="36" xfId="0" applyFont="1" applyFill="1" applyBorder="1" applyAlignment="1"/>
    <xf numFmtId="0" fontId="18" fillId="3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wrapText="1"/>
    </xf>
    <xf numFmtId="0" fontId="10" fillId="0" borderId="24" xfId="0" applyFont="1" applyBorder="1" applyAlignment="1"/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3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50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2" borderId="36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wrapText="1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5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0" fontId="5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/>
    <xf numFmtId="0" fontId="19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2" fillId="3" borderId="0" xfId="0" applyFont="1" applyFill="1" applyBorder="1"/>
    <xf numFmtId="0" fontId="12" fillId="4" borderId="0" xfId="0" applyFont="1" applyFill="1" applyBorder="1"/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8" fillId="4" borderId="38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wrapText="1"/>
    </xf>
    <xf numFmtId="0" fontId="15" fillId="0" borderId="3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" fillId="0" borderId="0" xfId="0" applyFont="1"/>
    <xf numFmtId="0" fontId="10" fillId="0" borderId="25" xfId="0" applyFont="1" applyFill="1" applyBorder="1" applyAlignment="1">
      <alignment horizontal="center"/>
    </xf>
    <xf numFmtId="0" fontId="10" fillId="0" borderId="54" xfId="0" applyFont="1" applyBorder="1" applyAlignment="1">
      <alignment horizontal="left" wrapText="1"/>
    </xf>
    <xf numFmtId="0" fontId="15" fillId="0" borderId="66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7" fillId="3" borderId="38" xfId="0" applyFont="1" applyFill="1" applyBorder="1" applyAlignment="1"/>
    <xf numFmtId="0" fontId="7" fillId="4" borderId="37" xfId="0" applyFont="1" applyFill="1" applyBorder="1" applyAlignment="1"/>
    <xf numFmtId="0" fontId="7" fillId="2" borderId="49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5" fillId="3" borderId="47" xfId="0" applyFont="1" applyFill="1" applyBorder="1" applyAlignment="1"/>
    <xf numFmtId="0" fontId="10" fillId="0" borderId="52" xfId="0" applyFont="1" applyBorder="1" applyAlignment="1">
      <alignment horizontal="center" wrapText="1"/>
    </xf>
    <xf numFmtId="0" fontId="5" fillId="2" borderId="32" xfId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0" borderId="41" xfId="0" applyFont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0" fillId="0" borderId="0" xfId="0" applyFont="1" applyAlignment="1"/>
    <xf numFmtId="0" fontId="5" fillId="2" borderId="47" xfId="0" applyFont="1" applyFill="1" applyBorder="1" applyAlignment="1"/>
    <xf numFmtId="0" fontId="10" fillId="2" borderId="41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/>
    </xf>
    <xf numFmtId="0" fontId="5" fillId="3" borderId="6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6" fillId="0" borderId="52" xfId="0" applyFont="1" applyBorder="1"/>
    <xf numFmtId="164" fontId="5" fillId="3" borderId="36" xfId="0" applyNumberFormat="1" applyFont="1" applyFill="1" applyBorder="1" applyAlignment="1">
      <alignment horizontal="center"/>
    </xf>
    <xf numFmtId="164" fontId="6" fillId="3" borderId="36" xfId="0" applyNumberFormat="1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42" xfId="0" applyFont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5" fillId="3" borderId="28" xfId="1" applyFont="1" applyFill="1" applyBorder="1" applyAlignment="1">
      <alignment horizontal="center" wrapText="1"/>
    </xf>
    <xf numFmtId="0" fontId="5" fillId="3" borderId="50" xfId="1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50" xfId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50" xfId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 wrapText="1"/>
    </xf>
    <xf numFmtId="0" fontId="10" fillId="4" borderId="47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left" wrapText="1"/>
    </xf>
    <xf numFmtId="0" fontId="5" fillId="0" borderId="41" xfId="1" applyFont="1" applyBorder="1" applyAlignment="1">
      <alignment horizontal="center"/>
    </xf>
    <xf numFmtId="0" fontId="5" fillId="2" borderId="50" xfId="0" applyFont="1" applyFill="1" applyBorder="1" applyAlignment="1">
      <alignment horizontal="center" wrapText="1"/>
    </xf>
    <xf numFmtId="164" fontId="6" fillId="2" borderId="50" xfId="0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0" fillId="0" borderId="50" xfId="0" applyFont="1" applyBorder="1"/>
    <xf numFmtId="0" fontId="10" fillId="0" borderId="51" xfId="0" applyFont="1" applyBorder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0" borderId="5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0" fillId="0" borderId="47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D14" sqref="D14:Y21"/>
    </sheetView>
  </sheetViews>
  <sheetFormatPr defaultRowHeight="14.4" x14ac:dyDescent="0.3"/>
  <cols>
    <col min="2" max="3" width="19.88671875" customWidth="1"/>
    <col min="4" max="4" width="20.5546875" style="5" customWidth="1"/>
    <col min="5" max="5" width="21.109375" customWidth="1"/>
    <col min="6" max="6" width="55.6640625" customWidth="1"/>
    <col min="7" max="7" width="15.6640625" customWidth="1"/>
    <col min="8" max="8" width="13.5546875" customWidth="1"/>
    <col min="10" max="10" width="11.33203125" customWidth="1"/>
    <col min="11" max="11" width="17.44140625" customWidth="1"/>
    <col min="12" max="12" width="24.5546875" customWidth="1"/>
    <col min="13" max="13" width="11.33203125" customWidth="1"/>
    <col min="17" max="17" width="11.5546875" customWidth="1"/>
    <col min="18" max="18" width="12.33203125" customWidth="1"/>
    <col min="24" max="24" width="11.109375" bestFit="1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690">
        <v>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2" thickBot="1" x14ac:dyDescent="0.35">
      <c r="B4" s="876" t="s">
        <v>0</v>
      </c>
      <c r="C4" s="876"/>
      <c r="D4" s="878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ht="47.4" thickBot="1" x14ac:dyDescent="0.35">
      <c r="B5" s="877"/>
      <c r="C5" s="881"/>
      <c r="D5" s="877"/>
      <c r="E5" s="877"/>
      <c r="F5" s="877"/>
      <c r="G5" s="877"/>
      <c r="H5" s="877"/>
      <c r="I5" s="120" t="s">
        <v>27</v>
      </c>
      <c r="J5" s="459" t="s">
        <v>28</v>
      </c>
      <c r="K5" s="654" t="s">
        <v>29</v>
      </c>
      <c r="L5" s="880"/>
      <c r="M5" s="331" t="s">
        <v>30</v>
      </c>
      <c r="N5" s="331" t="s">
        <v>99</v>
      </c>
      <c r="O5" s="331" t="s">
        <v>31</v>
      </c>
      <c r="P5" s="457" t="s">
        <v>100</v>
      </c>
      <c r="Q5" s="331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ht="34.5" customHeight="1" x14ac:dyDescent="0.3">
      <c r="B6" s="732" t="s">
        <v>6</v>
      </c>
      <c r="C6" s="129"/>
      <c r="D6" s="522">
        <v>300</v>
      </c>
      <c r="E6" s="209" t="s">
        <v>20</v>
      </c>
      <c r="F6" s="695" t="s">
        <v>163</v>
      </c>
      <c r="G6" s="209">
        <v>90</v>
      </c>
      <c r="H6" s="420"/>
      <c r="I6" s="241">
        <v>4.92</v>
      </c>
      <c r="J6" s="38">
        <v>8.8000000000000007</v>
      </c>
      <c r="K6" s="212">
        <v>31.75</v>
      </c>
      <c r="L6" s="425">
        <v>233.11</v>
      </c>
      <c r="M6" s="230">
        <v>0.08</v>
      </c>
      <c r="N6" s="18">
        <v>7.0000000000000007E-2</v>
      </c>
      <c r="O6" s="16">
        <v>0.03</v>
      </c>
      <c r="P6" s="16">
        <v>30</v>
      </c>
      <c r="Q6" s="42">
        <v>0.12</v>
      </c>
      <c r="R6" s="249">
        <v>31.14</v>
      </c>
      <c r="S6" s="40">
        <v>72.61</v>
      </c>
      <c r="T6" s="40">
        <v>26.7</v>
      </c>
      <c r="U6" s="40">
        <v>1.37</v>
      </c>
      <c r="V6" s="40">
        <v>90.09</v>
      </c>
      <c r="W6" s="40">
        <v>0</v>
      </c>
      <c r="X6" s="40">
        <v>8.0000000000000002E-3</v>
      </c>
      <c r="Y6" s="41">
        <v>0.01</v>
      </c>
    </row>
    <row r="7" spans="2:25" ht="34.5" customHeight="1" x14ac:dyDescent="0.3">
      <c r="B7" s="732"/>
      <c r="C7" s="124"/>
      <c r="D7" s="100">
        <v>56</v>
      </c>
      <c r="E7" s="125" t="s">
        <v>57</v>
      </c>
      <c r="F7" s="696" t="s">
        <v>86</v>
      </c>
      <c r="G7" s="220">
        <v>205</v>
      </c>
      <c r="H7" s="100"/>
      <c r="I7" s="259">
        <v>6.31</v>
      </c>
      <c r="J7" s="21">
        <v>7.15</v>
      </c>
      <c r="K7" s="49">
        <v>31.59</v>
      </c>
      <c r="L7" s="258">
        <v>215.25</v>
      </c>
      <c r="M7" s="230">
        <v>0.06</v>
      </c>
      <c r="N7" s="18">
        <v>2.3E-2</v>
      </c>
      <c r="O7" s="16">
        <v>0.88</v>
      </c>
      <c r="P7" s="16">
        <v>32.4</v>
      </c>
      <c r="Q7" s="19">
        <v>0.1</v>
      </c>
      <c r="R7" s="230">
        <v>184.17</v>
      </c>
      <c r="S7" s="16">
        <v>173.51</v>
      </c>
      <c r="T7" s="16">
        <v>31.67</v>
      </c>
      <c r="U7" s="16">
        <v>0.41</v>
      </c>
      <c r="V7" s="16">
        <v>228.17</v>
      </c>
      <c r="W7" s="16">
        <v>1.4E-2</v>
      </c>
      <c r="X7" s="16">
        <v>6.0000000000000001E-3</v>
      </c>
      <c r="Y7" s="42">
        <v>0.04</v>
      </c>
    </row>
    <row r="8" spans="2:25" ht="34.5" customHeight="1" x14ac:dyDescent="0.3">
      <c r="B8" s="732"/>
      <c r="C8" s="124"/>
      <c r="D8" s="135">
        <v>113</v>
      </c>
      <c r="E8" s="124" t="s">
        <v>5</v>
      </c>
      <c r="F8" s="697" t="s">
        <v>11</v>
      </c>
      <c r="G8" s="124">
        <v>200</v>
      </c>
      <c r="H8" s="122"/>
      <c r="I8" s="230">
        <v>0.2</v>
      </c>
      <c r="J8" s="16">
        <v>0</v>
      </c>
      <c r="K8" s="42">
        <v>11</v>
      </c>
      <c r="L8" s="240">
        <v>45.6</v>
      </c>
      <c r="M8" s="230">
        <v>0</v>
      </c>
      <c r="N8" s="18">
        <v>0</v>
      </c>
      <c r="O8" s="16">
        <v>2.6</v>
      </c>
      <c r="P8" s="16">
        <v>0</v>
      </c>
      <c r="Q8" s="42">
        <v>0</v>
      </c>
      <c r="R8" s="230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ht="34.5" customHeight="1" x14ac:dyDescent="0.3">
      <c r="B9" s="732"/>
      <c r="C9" s="124"/>
      <c r="D9" s="527">
        <v>121</v>
      </c>
      <c r="E9" s="100" t="s">
        <v>14</v>
      </c>
      <c r="F9" s="148" t="s">
        <v>48</v>
      </c>
      <c r="G9" s="663">
        <v>25</v>
      </c>
      <c r="H9" s="125"/>
      <c r="I9" s="20">
        <v>1.8</v>
      </c>
      <c r="J9" s="21">
        <v>0.68</v>
      </c>
      <c r="K9" s="22">
        <v>12.28</v>
      </c>
      <c r="L9" s="182">
        <v>63.05</v>
      </c>
      <c r="M9" s="259">
        <v>0.03</v>
      </c>
      <c r="N9" s="20">
        <v>8.0000000000000002E-3</v>
      </c>
      <c r="O9" s="21">
        <v>0</v>
      </c>
      <c r="P9" s="21">
        <v>0</v>
      </c>
      <c r="Q9" s="49">
        <v>0</v>
      </c>
      <c r="R9" s="259">
        <v>6.25</v>
      </c>
      <c r="S9" s="21">
        <v>20.5</v>
      </c>
      <c r="T9" s="21">
        <v>8.25</v>
      </c>
      <c r="U9" s="21">
        <v>0.38</v>
      </c>
      <c r="V9" s="21">
        <v>23</v>
      </c>
      <c r="W9" s="21">
        <v>0</v>
      </c>
      <c r="X9" s="21">
        <v>0</v>
      </c>
      <c r="Y9" s="49">
        <v>0</v>
      </c>
    </row>
    <row r="10" spans="2:25" ht="34.5" customHeight="1" x14ac:dyDescent="0.3">
      <c r="B10" s="732"/>
      <c r="C10" s="124"/>
      <c r="D10" s="523">
        <v>120</v>
      </c>
      <c r="E10" s="125" t="s">
        <v>15</v>
      </c>
      <c r="F10" s="196" t="s">
        <v>13</v>
      </c>
      <c r="G10" s="125">
        <v>20</v>
      </c>
      <c r="H10" s="100"/>
      <c r="I10" s="259">
        <v>1.1399999999999999</v>
      </c>
      <c r="J10" s="21">
        <v>0.22</v>
      </c>
      <c r="K10" s="49">
        <v>7.44</v>
      </c>
      <c r="L10" s="395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ht="34.5" customHeight="1" x14ac:dyDescent="0.3">
      <c r="B11" s="732"/>
      <c r="C11" s="124"/>
      <c r="D11" s="523" t="s">
        <v>133</v>
      </c>
      <c r="E11" s="125" t="s">
        <v>18</v>
      </c>
      <c r="F11" s="196" t="s">
        <v>134</v>
      </c>
      <c r="G11" s="125">
        <v>250</v>
      </c>
      <c r="H11" s="100"/>
      <c r="I11" s="259">
        <v>1.5</v>
      </c>
      <c r="J11" s="21">
        <v>0</v>
      </c>
      <c r="K11" s="49">
        <v>31.25</v>
      </c>
      <c r="L11" s="395">
        <v>131</v>
      </c>
      <c r="M11" s="259"/>
      <c r="N11" s="20"/>
      <c r="O11" s="21"/>
      <c r="P11" s="21"/>
      <c r="Q11" s="49"/>
      <c r="R11" s="259"/>
      <c r="S11" s="21"/>
      <c r="T11" s="21"/>
      <c r="U11" s="21"/>
      <c r="V11" s="21"/>
      <c r="W11" s="21"/>
      <c r="X11" s="21"/>
      <c r="Y11" s="49"/>
    </row>
    <row r="12" spans="2:25" ht="34.5" customHeight="1" x14ac:dyDescent="0.3">
      <c r="B12" s="732"/>
      <c r="C12" s="124"/>
      <c r="D12" s="523"/>
      <c r="E12" s="125"/>
      <c r="F12" s="168" t="s">
        <v>21</v>
      </c>
      <c r="G12" s="252">
        <f>SUM(G6:G11)</f>
        <v>790</v>
      </c>
      <c r="H12" s="100"/>
      <c r="I12" s="192">
        <f t="shared" ref="I12:J12" si="0">I6+I7+I8+I9+I10+I11</f>
        <v>15.870000000000001</v>
      </c>
      <c r="J12" s="35">
        <f t="shared" si="0"/>
        <v>16.850000000000001</v>
      </c>
      <c r="K12" s="71">
        <f>K6+K7+K8+K9+K10+K11</f>
        <v>125.31</v>
      </c>
      <c r="L12" s="421">
        <f>L6+L7+L8+L9+L10+L11</f>
        <v>724.27</v>
      </c>
      <c r="M12" s="192">
        <f t="shared" ref="M12:Y12" si="1">M6+M7+M8+M9+M10+M11</f>
        <v>0.19</v>
      </c>
      <c r="N12" s="35">
        <f t="shared" si="1"/>
        <v>0.125</v>
      </c>
      <c r="O12" s="35">
        <f t="shared" si="1"/>
        <v>3.5900000000000003</v>
      </c>
      <c r="P12" s="35">
        <f t="shared" si="1"/>
        <v>62.4</v>
      </c>
      <c r="Q12" s="71">
        <f t="shared" si="1"/>
        <v>0.22</v>
      </c>
      <c r="R12" s="192">
        <f t="shared" si="1"/>
        <v>244</v>
      </c>
      <c r="S12" s="35">
        <f t="shared" si="1"/>
        <v>299.42</v>
      </c>
      <c r="T12" s="35">
        <f t="shared" si="1"/>
        <v>79.540000000000006</v>
      </c>
      <c r="U12" s="35">
        <f t="shared" si="1"/>
        <v>3.42</v>
      </c>
      <c r="V12" s="35">
        <f t="shared" si="1"/>
        <v>430.09999999999997</v>
      </c>
      <c r="W12" s="35">
        <f t="shared" si="1"/>
        <v>1.6E-2</v>
      </c>
      <c r="X12" s="35">
        <f t="shared" si="1"/>
        <v>1.6E-2</v>
      </c>
      <c r="Y12" s="71">
        <f t="shared" si="1"/>
        <v>6.2E-2</v>
      </c>
    </row>
    <row r="13" spans="2:25" ht="34.5" customHeight="1" thickBot="1" x14ac:dyDescent="0.35">
      <c r="B13" s="732"/>
      <c r="C13" s="320"/>
      <c r="D13" s="523"/>
      <c r="E13" s="125"/>
      <c r="F13" s="168" t="s">
        <v>22</v>
      </c>
      <c r="G13" s="125"/>
      <c r="H13" s="100"/>
      <c r="I13" s="194"/>
      <c r="J13" s="54"/>
      <c r="K13" s="113"/>
      <c r="L13" s="419">
        <f>L12/23.5</f>
        <v>30.82</v>
      </c>
      <c r="M13" s="194"/>
      <c r="N13" s="145"/>
      <c r="O13" s="422"/>
      <c r="P13" s="422"/>
      <c r="Q13" s="423"/>
      <c r="R13" s="424"/>
      <c r="S13" s="422"/>
      <c r="T13" s="422"/>
      <c r="U13" s="422"/>
      <c r="V13" s="422"/>
      <c r="W13" s="422"/>
      <c r="X13" s="422"/>
      <c r="Y13" s="423"/>
    </row>
    <row r="14" spans="2:25" ht="34.5" customHeight="1" x14ac:dyDescent="0.3">
      <c r="B14" s="731" t="s">
        <v>7</v>
      </c>
      <c r="C14" s="209"/>
      <c r="D14" s="495">
        <v>27</v>
      </c>
      <c r="E14" s="284" t="s">
        <v>20</v>
      </c>
      <c r="F14" s="333" t="s">
        <v>165</v>
      </c>
      <c r="G14" s="687">
        <v>100</v>
      </c>
      <c r="H14" s="129"/>
      <c r="I14" s="39">
        <v>0.8</v>
      </c>
      <c r="J14" s="40">
        <v>0.3</v>
      </c>
      <c r="K14" s="45">
        <v>9.6</v>
      </c>
      <c r="L14" s="181">
        <v>49</v>
      </c>
      <c r="M14" s="249">
        <v>0.06</v>
      </c>
      <c r="N14" s="39">
        <v>0.04</v>
      </c>
      <c r="O14" s="40">
        <v>10</v>
      </c>
      <c r="P14" s="40">
        <v>20</v>
      </c>
      <c r="Q14" s="41">
        <v>0</v>
      </c>
      <c r="R14" s="249">
        <v>20</v>
      </c>
      <c r="S14" s="40">
        <v>20</v>
      </c>
      <c r="T14" s="40">
        <v>9</v>
      </c>
      <c r="U14" s="40">
        <v>0.5</v>
      </c>
      <c r="V14" s="40">
        <v>214</v>
      </c>
      <c r="W14" s="40">
        <v>4.0000000000000001E-3</v>
      </c>
      <c r="X14" s="40">
        <v>1E-4</v>
      </c>
      <c r="Y14" s="53">
        <v>0</v>
      </c>
    </row>
    <row r="15" spans="2:25" ht="34.5" customHeight="1" x14ac:dyDescent="0.3">
      <c r="B15" s="732"/>
      <c r="C15" s="124"/>
      <c r="D15" s="135">
        <v>30</v>
      </c>
      <c r="E15" s="124" t="s">
        <v>9</v>
      </c>
      <c r="F15" s="697" t="s">
        <v>16</v>
      </c>
      <c r="G15" s="124">
        <v>200</v>
      </c>
      <c r="H15" s="122"/>
      <c r="I15" s="230">
        <v>6</v>
      </c>
      <c r="J15" s="16">
        <v>6.28</v>
      </c>
      <c r="K15" s="42">
        <v>7.12</v>
      </c>
      <c r="L15" s="180">
        <v>109.74</v>
      </c>
      <c r="M15" s="230">
        <v>0.06</v>
      </c>
      <c r="N15" s="18">
        <v>0.08</v>
      </c>
      <c r="O15" s="16">
        <v>9.92</v>
      </c>
      <c r="P15" s="16">
        <v>121</v>
      </c>
      <c r="Q15" s="42">
        <v>8.0000000000000002E-3</v>
      </c>
      <c r="R15" s="230">
        <v>37.1</v>
      </c>
      <c r="S15" s="16">
        <v>79.599999999999994</v>
      </c>
      <c r="T15" s="16">
        <v>21.2</v>
      </c>
      <c r="U15" s="16">
        <v>1.2</v>
      </c>
      <c r="V15" s="16">
        <v>329.8</v>
      </c>
      <c r="W15" s="16">
        <v>6.0000000000000001E-3</v>
      </c>
      <c r="X15" s="16">
        <v>0</v>
      </c>
      <c r="Y15" s="42">
        <v>3.2000000000000001E-2</v>
      </c>
    </row>
    <row r="16" spans="2:25" ht="34.5" customHeight="1" x14ac:dyDescent="0.3">
      <c r="B16" s="735"/>
      <c r="C16" s="219"/>
      <c r="D16" s="135">
        <v>303</v>
      </c>
      <c r="E16" s="124" t="s">
        <v>10</v>
      </c>
      <c r="F16" s="698" t="s">
        <v>164</v>
      </c>
      <c r="G16" s="126">
        <v>250</v>
      </c>
      <c r="H16" s="99"/>
      <c r="I16" s="230">
        <v>24.03</v>
      </c>
      <c r="J16" s="16">
        <v>28.43</v>
      </c>
      <c r="K16" s="42">
        <v>37.93</v>
      </c>
      <c r="L16" s="180">
        <v>494.25</v>
      </c>
      <c r="M16" s="230">
        <v>0.14000000000000001</v>
      </c>
      <c r="N16" s="18">
        <v>0.18</v>
      </c>
      <c r="O16" s="16">
        <v>2.5499999999999998</v>
      </c>
      <c r="P16" s="16">
        <v>170</v>
      </c>
      <c r="Q16" s="42">
        <v>0</v>
      </c>
      <c r="R16" s="230">
        <v>36.32</v>
      </c>
      <c r="S16" s="16">
        <v>313.52</v>
      </c>
      <c r="T16" s="16">
        <v>177</v>
      </c>
      <c r="U16" s="16">
        <v>3.84</v>
      </c>
      <c r="V16" s="16">
        <v>552.37</v>
      </c>
      <c r="W16" s="16">
        <v>8.0000000000000002E-3</v>
      </c>
      <c r="X16" s="16">
        <v>1E-3</v>
      </c>
      <c r="Y16" s="42">
        <v>6.0000000000000001E-3</v>
      </c>
    </row>
    <row r="17" spans="2:25" ht="34.5" customHeight="1" x14ac:dyDescent="0.3">
      <c r="B17" s="735"/>
      <c r="C17" s="219"/>
      <c r="D17" s="135">
        <v>98</v>
      </c>
      <c r="E17" s="124" t="s">
        <v>18</v>
      </c>
      <c r="F17" s="697" t="s">
        <v>17</v>
      </c>
      <c r="G17" s="124">
        <v>200</v>
      </c>
      <c r="H17" s="122"/>
      <c r="I17" s="230">
        <v>0.4</v>
      </c>
      <c r="J17" s="16">
        <v>0</v>
      </c>
      <c r="K17" s="42">
        <v>27</v>
      </c>
      <c r="L17" s="180">
        <v>110</v>
      </c>
      <c r="M17" s="230">
        <v>0</v>
      </c>
      <c r="N17" s="18">
        <v>0</v>
      </c>
      <c r="O17" s="16">
        <v>1.4</v>
      </c>
      <c r="P17" s="16">
        <v>0</v>
      </c>
      <c r="Q17" s="42">
        <v>0</v>
      </c>
      <c r="R17" s="230">
        <v>12.8</v>
      </c>
      <c r="S17" s="16">
        <v>2.2000000000000002</v>
      </c>
      <c r="T17" s="16">
        <v>1.8</v>
      </c>
      <c r="U17" s="16">
        <v>0.5</v>
      </c>
      <c r="V17" s="16">
        <v>0.6</v>
      </c>
      <c r="W17" s="16">
        <v>0</v>
      </c>
      <c r="X17" s="16">
        <v>0</v>
      </c>
      <c r="Y17" s="42">
        <v>0</v>
      </c>
    </row>
    <row r="18" spans="2:25" ht="34.5" customHeight="1" x14ac:dyDescent="0.3">
      <c r="B18" s="735"/>
      <c r="C18" s="219"/>
      <c r="D18" s="137">
        <v>119</v>
      </c>
      <c r="E18" s="124" t="s">
        <v>14</v>
      </c>
      <c r="F18" s="697" t="s">
        <v>52</v>
      </c>
      <c r="G18" s="124">
        <v>30</v>
      </c>
      <c r="H18" s="122"/>
      <c r="I18" s="230">
        <v>2.13</v>
      </c>
      <c r="J18" s="16">
        <v>0.21</v>
      </c>
      <c r="K18" s="42">
        <v>13.26</v>
      </c>
      <c r="L18" s="180">
        <v>72</v>
      </c>
      <c r="M18" s="259">
        <v>0.03</v>
      </c>
      <c r="N18" s="20">
        <v>0.01</v>
      </c>
      <c r="O18" s="21">
        <v>0</v>
      </c>
      <c r="P18" s="21">
        <v>0</v>
      </c>
      <c r="Q18" s="49">
        <v>0</v>
      </c>
      <c r="R18" s="259">
        <v>11.1</v>
      </c>
      <c r="S18" s="21">
        <v>65.400000000000006</v>
      </c>
      <c r="T18" s="21">
        <v>19.5</v>
      </c>
      <c r="U18" s="21">
        <v>0.84</v>
      </c>
      <c r="V18" s="21">
        <v>27.9</v>
      </c>
      <c r="W18" s="21">
        <v>1E-3</v>
      </c>
      <c r="X18" s="21">
        <v>2E-3</v>
      </c>
      <c r="Y18" s="49">
        <v>0</v>
      </c>
    </row>
    <row r="19" spans="2:25" ht="34.5" customHeight="1" x14ac:dyDescent="0.3">
      <c r="B19" s="735"/>
      <c r="C19" s="219"/>
      <c r="D19" s="135">
        <v>120</v>
      </c>
      <c r="E19" s="124" t="s">
        <v>15</v>
      </c>
      <c r="F19" s="697" t="s">
        <v>45</v>
      </c>
      <c r="G19" s="124">
        <v>20</v>
      </c>
      <c r="H19" s="122"/>
      <c r="I19" s="230">
        <v>1.1399999999999999</v>
      </c>
      <c r="J19" s="16">
        <v>0.22</v>
      </c>
      <c r="K19" s="42">
        <v>7.44</v>
      </c>
      <c r="L19" s="180">
        <v>36.26</v>
      </c>
      <c r="M19" s="259">
        <v>0.02</v>
      </c>
      <c r="N19" s="20">
        <v>2.4E-2</v>
      </c>
      <c r="O19" s="21">
        <v>0.08</v>
      </c>
      <c r="P19" s="21">
        <v>0</v>
      </c>
      <c r="Q19" s="49">
        <v>0</v>
      </c>
      <c r="R19" s="259">
        <v>6.8</v>
      </c>
      <c r="S19" s="21">
        <v>24</v>
      </c>
      <c r="T19" s="21">
        <v>8.1999999999999993</v>
      </c>
      <c r="U19" s="21">
        <v>0.46</v>
      </c>
      <c r="V19" s="21">
        <v>73.5</v>
      </c>
      <c r="W19" s="21">
        <v>2E-3</v>
      </c>
      <c r="X19" s="21">
        <v>2E-3</v>
      </c>
      <c r="Y19" s="49">
        <v>1.2E-2</v>
      </c>
    </row>
    <row r="20" spans="2:25" ht="34.5" customHeight="1" x14ac:dyDescent="0.3">
      <c r="B20" s="735"/>
      <c r="C20" s="219"/>
      <c r="D20" s="754"/>
      <c r="E20" s="219"/>
      <c r="F20" s="168" t="s">
        <v>21</v>
      </c>
      <c r="G20" s="298">
        <f>SUM(G14:G19)</f>
        <v>800</v>
      </c>
      <c r="H20" s="248"/>
      <c r="I20" s="190">
        <f>SUM(I14:I19)</f>
        <v>34.5</v>
      </c>
      <c r="J20" s="15">
        <f>SUM(J14:J19)</f>
        <v>35.44</v>
      </c>
      <c r="K20" s="47">
        <f>SUM(K14:K19)</f>
        <v>102.35000000000001</v>
      </c>
      <c r="L20" s="295">
        <f>SUM(L14:L19)</f>
        <v>871.25</v>
      </c>
      <c r="M20" s="190">
        <f t="shared" ref="M20:Y20" si="2">SUM(M14:M19)</f>
        <v>0.31000000000000005</v>
      </c>
      <c r="N20" s="15">
        <f t="shared" si="2"/>
        <v>0.33400000000000002</v>
      </c>
      <c r="O20" s="15">
        <f t="shared" si="2"/>
        <v>23.95</v>
      </c>
      <c r="P20" s="15">
        <f t="shared" si="2"/>
        <v>311</v>
      </c>
      <c r="Q20" s="47">
        <f t="shared" si="2"/>
        <v>8.0000000000000002E-3</v>
      </c>
      <c r="R20" s="190">
        <f t="shared" si="2"/>
        <v>124.11999999999999</v>
      </c>
      <c r="S20" s="15">
        <f t="shared" si="2"/>
        <v>504.72</v>
      </c>
      <c r="T20" s="15">
        <f t="shared" si="2"/>
        <v>236.7</v>
      </c>
      <c r="U20" s="15">
        <f t="shared" si="2"/>
        <v>7.34</v>
      </c>
      <c r="V20" s="15">
        <f t="shared" si="2"/>
        <v>1198.17</v>
      </c>
      <c r="W20" s="15">
        <f t="shared" si="2"/>
        <v>2.1000000000000005E-2</v>
      </c>
      <c r="X20" s="15">
        <f t="shared" si="2"/>
        <v>5.1000000000000004E-3</v>
      </c>
      <c r="Y20" s="47">
        <f t="shared" si="2"/>
        <v>0.05</v>
      </c>
    </row>
    <row r="21" spans="2:25" ht="34.5" customHeight="1" thickBot="1" x14ac:dyDescent="0.35">
      <c r="B21" s="736"/>
      <c r="C21" s="302"/>
      <c r="D21" s="755"/>
      <c r="E21" s="302"/>
      <c r="F21" s="169" t="s">
        <v>22</v>
      </c>
      <c r="G21" s="302"/>
      <c r="H21" s="699"/>
      <c r="I21" s="700"/>
      <c r="J21" s="701"/>
      <c r="K21" s="702"/>
      <c r="L21" s="296">
        <f>L20/23.5</f>
        <v>37.074468085106382</v>
      </c>
      <c r="M21" s="703"/>
      <c r="N21" s="704"/>
      <c r="O21" s="705"/>
      <c r="P21" s="705"/>
      <c r="Q21" s="706"/>
      <c r="R21" s="703"/>
      <c r="S21" s="705"/>
      <c r="T21" s="705"/>
      <c r="U21" s="705"/>
      <c r="V21" s="705"/>
      <c r="W21" s="705"/>
      <c r="X21" s="705"/>
      <c r="Y21" s="706"/>
    </row>
    <row r="22" spans="2:25" x14ac:dyDescent="0.3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6"/>
  <sheetViews>
    <sheetView zoomScale="60" zoomScaleNormal="60" workbookViewId="0">
      <selection activeCell="H24" sqref="H24"/>
    </sheetView>
  </sheetViews>
  <sheetFormatPr defaultRowHeight="14.4" x14ac:dyDescent="0.3"/>
  <cols>
    <col min="2" max="2" width="16.88671875" customWidth="1"/>
    <col min="3" max="3" width="16.88671875" style="5" customWidth="1"/>
    <col min="4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17" max="17" width="9.109375" customWidth="1"/>
    <col min="23" max="24" width="11.109375" bestFit="1" customWidth="1"/>
  </cols>
  <sheetData>
    <row r="2" spans="2:26" ht="22.8" x14ac:dyDescent="0.4">
      <c r="B2" s="689" t="s">
        <v>1</v>
      </c>
      <c r="C2" s="690"/>
      <c r="D2" s="690"/>
      <c r="E2" s="689" t="s">
        <v>3</v>
      </c>
      <c r="F2" s="689"/>
      <c r="G2" s="691" t="s">
        <v>2</v>
      </c>
      <c r="H2" s="730">
        <v>10</v>
      </c>
      <c r="I2" s="6"/>
      <c r="L2" s="8"/>
      <c r="M2" s="7"/>
      <c r="N2" s="1"/>
      <c r="O2" s="2"/>
    </row>
    <row r="3" spans="2:26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6" t="s">
        <v>0</v>
      </c>
      <c r="C4" s="890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6" s="17" customFormat="1" ht="47.4" thickBot="1" x14ac:dyDescent="0.35">
      <c r="B5" s="877"/>
      <c r="C5" s="877"/>
      <c r="D5" s="880"/>
      <c r="E5" s="877"/>
      <c r="F5" s="877"/>
      <c r="G5" s="877"/>
      <c r="H5" s="877"/>
      <c r="I5" s="98" t="s">
        <v>27</v>
      </c>
      <c r="J5" s="459" t="s">
        <v>28</v>
      </c>
      <c r="K5" s="98" t="s">
        <v>29</v>
      </c>
      <c r="L5" s="894"/>
      <c r="M5" s="331" t="s">
        <v>30</v>
      </c>
      <c r="N5" s="331" t="s">
        <v>99</v>
      </c>
      <c r="O5" s="331" t="s">
        <v>31</v>
      </c>
      <c r="P5" s="457" t="s">
        <v>100</v>
      </c>
      <c r="Q5" s="331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6" s="17" customFormat="1" ht="26.4" customHeight="1" x14ac:dyDescent="0.3">
      <c r="B6" s="692" t="s">
        <v>6</v>
      </c>
      <c r="C6" s="512"/>
      <c r="D6" s="129" t="s">
        <v>44</v>
      </c>
      <c r="E6" s="284" t="s">
        <v>20</v>
      </c>
      <c r="F6" s="364" t="s">
        <v>41</v>
      </c>
      <c r="G6" s="129">
        <v>17</v>
      </c>
      <c r="H6" s="532"/>
      <c r="I6" s="249">
        <v>1.7</v>
      </c>
      <c r="J6" s="40">
        <v>4.42</v>
      </c>
      <c r="K6" s="41">
        <v>0.85</v>
      </c>
      <c r="L6" s="181">
        <v>49.98</v>
      </c>
      <c r="M6" s="249">
        <v>0</v>
      </c>
      <c r="N6" s="39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6" s="37" customFormat="1" ht="26.4" customHeight="1" x14ac:dyDescent="0.3">
      <c r="B7" s="141"/>
      <c r="C7" s="368" t="s">
        <v>66</v>
      </c>
      <c r="D7" s="171">
        <v>91</v>
      </c>
      <c r="E7" s="154" t="s">
        <v>74</v>
      </c>
      <c r="F7" s="560" t="s">
        <v>80</v>
      </c>
      <c r="G7" s="171">
        <v>90</v>
      </c>
      <c r="H7" s="380"/>
      <c r="I7" s="235">
        <v>17.25</v>
      </c>
      <c r="J7" s="57">
        <v>14.98</v>
      </c>
      <c r="K7" s="77">
        <v>7.87</v>
      </c>
      <c r="L7" s="234">
        <v>235.78</v>
      </c>
      <c r="M7" s="56">
        <v>7.0000000000000007E-2</v>
      </c>
      <c r="N7" s="56">
        <v>0.12</v>
      </c>
      <c r="O7" s="57">
        <v>0.81</v>
      </c>
      <c r="P7" s="57">
        <v>10</v>
      </c>
      <c r="Q7" s="58">
        <v>0.02</v>
      </c>
      <c r="R7" s="235">
        <v>24.88</v>
      </c>
      <c r="S7" s="57">
        <v>155.37</v>
      </c>
      <c r="T7" s="57">
        <v>19.91</v>
      </c>
      <c r="U7" s="57">
        <v>1.72</v>
      </c>
      <c r="V7" s="57">
        <v>234.74</v>
      </c>
      <c r="W7" s="57">
        <v>5.5700000000000003E-3</v>
      </c>
      <c r="X7" s="57">
        <v>9.1E-4</v>
      </c>
      <c r="Y7" s="77">
        <v>0.08</v>
      </c>
    </row>
    <row r="8" spans="2:26" s="37" customFormat="1" ht="26.4" customHeight="1" x14ac:dyDescent="0.3">
      <c r="B8" s="141"/>
      <c r="C8" s="369" t="s">
        <v>68</v>
      </c>
      <c r="D8" s="172">
        <v>89</v>
      </c>
      <c r="E8" s="611" t="s">
        <v>10</v>
      </c>
      <c r="F8" s="664" t="s">
        <v>81</v>
      </c>
      <c r="G8" s="665">
        <v>90</v>
      </c>
      <c r="H8" s="155"/>
      <c r="I8" s="315">
        <v>18.13</v>
      </c>
      <c r="J8" s="60">
        <v>17.05</v>
      </c>
      <c r="K8" s="78">
        <v>3.69</v>
      </c>
      <c r="L8" s="314">
        <v>240.96</v>
      </c>
      <c r="M8" s="392">
        <v>0.06</v>
      </c>
      <c r="N8" s="641">
        <v>0.13</v>
      </c>
      <c r="O8" s="82">
        <v>1.06</v>
      </c>
      <c r="P8" s="82">
        <v>0</v>
      </c>
      <c r="Q8" s="441">
        <v>0</v>
      </c>
      <c r="R8" s="392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3">
        <v>0.06</v>
      </c>
    </row>
    <row r="9" spans="2:26" s="37" customFormat="1" ht="26.4" customHeight="1" x14ac:dyDescent="0.3">
      <c r="B9" s="141"/>
      <c r="C9" s="159"/>
      <c r="D9" s="125">
        <v>53</v>
      </c>
      <c r="E9" s="99" t="s">
        <v>59</v>
      </c>
      <c r="F9" s="303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1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6" s="37" customFormat="1" ht="42.75" customHeight="1" x14ac:dyDescent="0.3">
      <c r="B10" s="141"/>
      <c r="C10" s="272"/>
      <c r="D10" s="651">
        <v>107</v>
      </c>
      <c r="E10" s="122" t="s">
        <v>18</v>
      </c>
      <c r="F10" s="337" t="s">
        <v>115</v>
      </c>
      <c r="G10" s="681">
        <v>200</v>
      </c>
      <c r="H10" s="159"/>
      <c r="I10" s="230">
        <v>0.8</v>
      </c>
      <c r="J10" s="16">
        <v>0.2</v>
      </c>
      <c r="K10" s="42">
        <v>23.2</v>
      </c>
      <c r="L10" s="239">
        <v>94.4</v>
      </c>
      <c r="M10" s="230">
        <v>0.02</v>
      </c>
      <c r="N10" s="16"/>
      <c r="O10" s="16">
        <v>4</v>
      </c>
      <c r="P10" s="16">
        <v>0</v>
      </c>
      <c r="Q10" s="19"/>
      <c r="R10" s="230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6" s="37" customFormat="1" ht="26.4" customHeight="1" x14ac:dyDescent="0.3">
      <c r="B11" s="141"/>
      <c r="C11" s="159"/>
      <c r="D11" s="127">
        <v>119</v>
      </c>
      <c r="E11" s="122" t="s">
        <v>14</v>
      </c>
      <c r="F11" s="139" t="s">
        <v>19</v>
      </c>
      <c r="G11" s="135">
        <v>25</v>
      </c>
      <c r="H11" s="122"/>
      <c r="I11" s="230">
        <v>1.78</v>
      </c>
      <c r="J11" s="16">
        <v>0.18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  <c r="Z11" s="17"/>
    </row>
    <row r="12" spans="2:26" s="37" customFormat="1" ht="40.5" customHeight="1" x14ac:dyDescent="0.3">
      <c r="B12" s="141"/>
      <c r="C12" s="159"/>
      <c r="D12" s="209">
        <v>120</v>
      </c>
      <c r="E12" s="122" t="s">
        <v>15</v>
      </c>
      <c r="F12" s="139" t="s">
        <v>45</v>
      </c>
      <c r="G12" s="124">
        <v>20</v>
      </c>
      <c r="H12" s="248"/>
      <c r="I12" s="230">
        <v>1.1399999999999999</v>
      </c>
      <c r="J12" s="16">
        <v>0.22</v>
      </c>
      <c r="K12" s="42">
        <v>7.44</v>
      </c>
      <c r="L12" s="180">
        <v>36.26</v>
      </c>
      <c r="M12" s="259">
        <v>0.02</v>
      </c>
      <c r="N12" s="20">
        <v>2.4E-2</v>
      </c>
      <c r="O12" s="21">
        <v>0.08</v>
      </c>
      <c r="P12" s="21">
        <v>0</v>
      </c>
      <c r="Q12" s="49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6" s="37" customFormat="1" ht="26.25" customHeight="1" x14ac:dyDescent="0.3">
      <c r="B13" s="141"/>
      <c r="C13" s="368" t="s">
        <v>66</v>
      </c>
      <c r="D13" s="344"/>
      <c r="E13" s="154"/>
      <c r="F13" s="287" t="s">
        <v>21</v>
      </c>
      <c r="G13" s="276">
        <f>G6+G7+G9+G10+G11+G12</f>
        <v>502</v>
      </c>
      <c r="H13" s="380"/>
      <c r="I13" s="191">
        <f t="shared" ref="I13:Y13" si="0">I6+I7+I9+I10+I11+I12</f>
        <v>25.970000000000002</v>
      </c>
      <c r="J13" s="23">
        <f t="shared" si="0"/>
        <v>24.949999999999996</v>
      </c>
      <c r="K13" s="65">
        <f t="shared" si="0"/>
        <v>82.66</v>
      </c>
      <c r="L13" s="619">
        <f>L6+L7+L9+L10+L11+L12</f>
        <v>662.87</v>
      </c>
      <c r="M13" s="55">
        <f t="shared" si="0"/>
        <v>0.16500000000000001</v>
      </c>
      <c r="N13" s="23">
        <f t="shared" si="0"/>
        <v>0.182</v>
      </c>
      <c r="O13" s="23">
        <f t="shared" si="0"/>
        <v>4.99</v>
      </c>
      <c r="P13" s="23">
        <f t="shared" si="0"/>
        <v>28.9</v>
      </c>
      <c r="Q13" s="108">
        <f t="shared" si="0"/>
        <v>0.1</v>
      </c>
      <c r="R13" s="191">
        <f t="shared" si="0"/>
        <v>87.04</v>
      </c>
      <c r="S13" s="23">
        <f t="shared" si="0"/>
        <v>349.89</v>
      </c>
      <c r="T13" s="23">
        <f t="shared" si="0"/>
        <v>84.62</v>
      </c>
      <c r="U13" s="23">
        <f t="shared" si="0"/>
        <v>3.91</v>
      </c>
      <c r="V13" s="23">
        <f t="shared" si="0"/>
        <v>332.01</v>
      </c>
      <c r="W13" s="23">
        <f t="shared" si="0"/>
        <v>8.3700000000000007E-3</v>
      </c>
      <c r="X13" s="23">
        <f t="shared" si="0"/>
        <v>1.291E-2</v>
      </c>
      <c r="Y13" s="65">
        <f t="shared" si="0"/>
        <v>0.11899999999999999</v>
      </c>
    </row>
    <row r="14" spans="2:26" s="37" customFormat="1" ht="23.25" customHeight="1" x14ac:dyDescent="0.3">
      <c r="B14" s="141"/>
      <c r="C14" s="369" t="s">
        <v>68</v>
      </c>
      <c r="D14" s="227"/>
      <c r="E14" s="525"/>
      <c r="F14" s="288" t="s">
        <v>21</v>
      </c>
      <c r="G14" s="275">
        <f>G6+G8+G9+G10+G11+G12</f>
        <v>502</v>
      </c>
      <c r="H14" s="381"/>
      <c r="I14" s="383">
        <f t="shared" ref="I14:Y14" si="1">I6+I8+I9+I10+I11+I12</f>
        <v>26.85</v>
      </c>
      <c r="J14" s="66">
        <f t="shared" si="1"/>
        <v>27.019999999999996</v>
      </c>
      <c r="K14" s="384">
        <f t="shared" si="1"/>
        <v>78.47999999999999</v>
      </c>
      <c r="L14" s="620">
        <f>L6+L8+L9+L10+L11+L12</f>
        <v>668.05</v>
      </c>
      <c r="M14" s="67">
        <f t="shared" si="1"/>
        <v>0.155</v>
      </c>
      <c r="N14" s="66">
        <f t="shared" si="1"/>
        <v>0.192</v>
      </c>
      <c r="O14" s="66">
        <f t="shared" si="1"/>
        <v>5.24</v>
      </c>
      <c r="P14" s="66">
        <f t="shared" si="1"/>
        <v>18.899999999999999</v>
      </c>
      <c r="Q14" s="388">
        <f t="shared" si="1"/>
        <v>0.08</v>
      </c>
      <c r="R14" s="383">
        <f t="shared" si="1"/>
        <v>79.19</v>
      </c>
      <c r="S14" s="66">
        <f t="shared" si="1"/>
        <v>371.24</v>
      </c>
      <c r="T14" s="66">
        <f t="shared" si="1"/>
        <v>87.89</v>
      </c>
      <c r="U14" s="66">
        <f t="shared" si="1"/>
        <v>4.8</v>
      </c>
      <c r="V14" s="66">
        <f t="shared" si="1"/>
        <v>414.27</v>
      </c>
      <c r="W14" s="66">
        <f t="shared" si="1"/>
        <v>9.7999999999999997E-3</v>
      </c>
      <c r="X14" s="66">
        <f t="shared" si="1"/>
        <v>1.235E-2</v>
      </c>
      <c r="Y14" s="384">
        <f t="shared" si="1"/>
        <v>9.8999999999999991E-2</v>
      </c>
    </row>
    <row r="15" spans="2:26" s="37" customFormat="1" ht="23.25" customHeight="1" x14ac:dyDescent="0.3">
      <c r="B15" s="141"/>
      <c r="C15" s="368" t="s">
        <v>66</v>
      </c>
      <c r="D15" s="226"/>
      <c r="E15" s="467"/>
      <c r="F15" s="782" t="s">
        <v>22</v>
      </c>
      <c r="G15" s="335"/>
      <c r="H15" s="382"/>
      <c r="I15" s="385"/>
      <c r="J15" s="105"/>
      <c r="K15" s="106"/>
      <c r="L15" s="617">
        <f>L13/23.5</f>
        <v>28.207234042553193</v>
      </c>
      <c r="M15" s="386"/>
      <c r="N15" s="386"/>
      <c r="O15" s="105"/>
      <c r="P15" s="105"/>
      <c r="Q15" s="389"/>
      <c r="R15" s="385"/>
      <c r="S15" s="105"/>
      <c r="T15" s="105"/>
      <c r="U15" s="105"/>
      <c r="V15" s="105"/>
      <c r="W15" s="105"/>
      <c r="X15" s="105"/>
      <c r="Y15" s="106"/>
    </row>
    <row r="16" spans="2:26" s="37" customFormat="1" ht="23.25" customHeight="1" thickBot="1" x14ac:dyDescent="0.35">
      <c r="B16" s="141"/>
      <c r="C16" s="370" t="s">
        <v>68</v>
      </c>
      <c r="D16" s="175"/>
      <c r="E16" s="156"/>
      <c r="F16" s="783" t="s">
        <v>22</v>
      </c>
      <c r="G16" s="533"/>
      <c r="H16" s="551"/>
      <c r="I16" s="294"/>
      <c r="J16" s="152"/>
      <c r="K16" s="153"/>
      <c r="L16" s="618">
        <f>L14/23.5</f>
        <v>28.427659574468084</v>
      </c>
      <c r="M16" s="534"/>
      <c r="N16" s="534"/>
      <c r="O16" s="152"/>
      <c r="P16" s="152"/>
      <c r="Q16" s="177"/>
      <c r="R16" s="294"/>
      <c r="S16" s="152"/>
      <c r="T16" s="152"/>
      <c r="U16" s="152"/>
      <c r="V16" s="152"/>
      <c r="W16" s="152"/>
      <c r="X16" s="152"/>
      <c r="Y16" s="153"/>
    </row>
    <row r="17" spans="2:25" s="17" customFormat="1" ht="33.75" customHeight="1" x14ac:dyDescent="0.3">
      <c r="B17" s="693" t="s">
        <v>7</v>
      </c>
      <c r="C17" s="114"/>
      <c r="D17" s="495">
        <v>24</v>
      </c>
      <c r="E17" s="129" t="s">
        <v>8</v>
      </c>
      <c r="F17" s="678" t="s">
        <v>97</v>
      </c>
      <c r="G17" s="129">
        <v>150</v>
      </c>
      <c r="H17" s="284"/>
      <c r="I17" s="249">
        <v>0.6</v>
      </c>
      <c r="J17" s="40">
        <v>0</v>
      </c>
      <c r="K17" s="45">
        <v>16.95</v>
      </c>
      <c r="L17" s="308">
        <v>69</v>
      </c>
      <c r="M17" s="241">
        <v>0.01</v>
      </c>
      <c r="N17" s="50">
        <v>0.03</v>
      </c>
      <c r="O17" s="38">
        <v>19.5</v>
      </c>
      <c r="P17" s="38">
        <v>0</v>
      </c>
      <c r="Q17" s="212">
        <v>0</v>
      </c>
      <c r="R17" s="249">
        <v>24</v>
      </c>
      <c r="S17" s="40">
        <v>16.5</v>
      </c>
      <c r="T17" s="40">
        <v>13.5</v>
      </c>
      <c r="U17" s="40">
        <v>3.3</v>
      </c>
      <c r="V17" s="40">
        <v>417</v>
      </c>
      <c r="W17" s="40">
        <v>3.0000000000000001E-3</v>
      </c>
      <c r="X17" s="40">
        <v>5.0000000000000001E-4</v>
      </c>
      <c r="Y17" s="41">
        <v>1.4999999999999999E-2</v>
      </c>
    </row>
    <row r="18" spans="2:25" s="37" customFormat="1" ht="33.75" customHeight="1" x14ac:dyDescent="0.3">
      <c r="B18" s="141"/>
      <c r="C18" s="376"/>
      <c r="D18" s="100">
        <v>31</v>
      </c>
      <c r="E18" s="125" t="s">
        <v>9</v>
      </c>
      <c r="F18" s="269" t="s">
        <v>70</v>
      </c>
      <c r="G18" s="220">
        <v>200</v>
      </c>
      <c r="H18" s="100"/>
      <c r="I18" s="236">
        <v>5.75</v>
      </c>
      <c r="J18" s="84">
        <v>8.7899999999999991</v>
      </c>
      <c r="K18" s="85">
        <v>8.75</v>
      </c>
      <c r="L18" s="203">
        <v>138.04</v>
      </c>
      <c r="M18" s="236">
        <v>0.04</v>
      </c>
      <c r="N18" s="201">
        <v>7.0000000000000007E-2</v>
      </c>
      <c r="O18" s="84">
        <v>5.25</v>
      </c>
      <c r="P18" s="84">
        <v>130</v>
      </c>
      <c r="Q18" s="200">
        <v>7.0000000000000007E-2</v>
      </c>
      <c r="R18" s="236">
        <v>33.81</v>
      </c>
      <c r="S18" s="84">
        <v>77.47</v>
      </c>
      <c r="T18" s="84">
        <v>20.29</v>
      </c>
      <c r="U18" s="84">
        <v>1.29</v>
      </c>
      <c r="V18" s="84">
        <v>275.49</v>
      </c>
      <c r="W18" s="84">
        <v>5.64E-3</v>
      </c>
      <c r="X18" s="84">
        <v>4.2999999999999997E-2</v>
      </c>
      <c r="Y18" s="200">
        <v>0.03</v>
      </c>
    </row>
    <row r="19" spans="2:25" s="37" customFormat="1" ht="33.75" customHeight="1" x14ac:dyDescent="0.3">
      <c r="B19" s="709"/>
      <c r="C19" s="115"/>
      <c r="D19" s="100">
        <v>277</v>
      </c>
      <c r="E19" s="125" t="s">
        <v>10</v>
      </c>
      <c r="F19" s="269" t="s">
        <v>144</v>
      </c>
      <c r="G19" s="220">
        <v>90</v>
      </c>
      <c r="H19" s="100"/>
      <c r="I19" s="259">
        <v>11.61</v>
      </c>
      <c r="J19" s="21">
        <v>6.78</v>
      </c>
      <c r="K19" s="22">
        <v>6.37</v>
      </c>
      <c r="L19" s="182">
        <v>133.21</v>
      </c>
      <c r="M19" s="259">
        <v>0.08</v>
      </c>
      <c r="N19" s="20">
        <v>0.14000000000000001</v>
      </c>
      <c r="O19" s="21">
        <v>2.57</v>
      </c>
      <c r="P19" s="21">
        <v>170</v>
      </c>
      <c r="Q19" s="49">
        <v>0.42</v>
      </c>
      <c r="R19" s="259">
        <v>53.76</v>
      </c>
      <c r="S19" s="21">
        <v>162.26</v>
      </c>
      <c r="T19" s="21">
        <v>41.32</v>
      </c>
      <c r="U19" s="21">
        <v>1.18</v>
      </c>
      <c r="V19" s="21">
        <v>332.9</v>
      </c>
      <c r="W19" s="21">
        <v>7.7899999999999997E-2</v>
      </c>
      <c r="X19" s="21">
        <v>1.23E-2</v>
      </c>
      <c r="Y19" s="49">
        <v>0.36</v>
      </c>
    </row>
    <row r="20" spans="2:25" s="37" customFormat="1" ht="33.75" customHeight="1" x14ac:dyDescent="0.3">
      <c r="B20" s="709"/>
      <c r="C20" s="115"/>
      <c r="D20" s="100">
        <v>218</v>
      </c>
      <c r="E20" s="125" t="s">
        <v>59</v>
      </c>
      <c r="F20" s="269" t="s">
        <v>170</v>
      </c>
      <c r="G20" s="220">
        <v>150</v>
      </c>
      <c r="H20" s="100"/>
      <c r="I20" s="259">
        <v>4.1500000000000004</v>
      </c>
      <c r="J20" s="21">
        <v>10.86</v>
      </c>
      <c r="K20" s="22">
        <v>18.64</v>
      </c>
      <c r="L20" s="182">
        <v>189.12</v>
      </c>
      <c r="M20" s="259">
        <v>0.15</v>
      </c>
      <c r="N20" s="20">
        <v>0.19</v>
      </c>
      <c r="O20" s="21">
        <v>13.76</v>
      </c>
      <c r="P20" s="21">
        <v>400</v>
      </c>
      <c r="Q20" s="49">
        <v>0.09</v>
      </c>
      <c r="R20" s="259">
        <v>72.209999999999994</v>
      </c>
      <c r="S20" s="21">
        <v>101.36</v>
      </c>
      <c r="T20" s="21">
        <v>42.65</v>
      </c>
      <c r="U20" s="21">
        <v>1.6</v>
      </c>
      <c r="V20" s="21">
        <v>654.75</v>
      </c>
      <c r="W20" s="21">
        <v>6.4000000000000003E-3</v>
      </c>
      <c r="X20" s="21">
        <v>8.9999999999999998E-4</v>
      </c>
      <c r="Y20" s="49">
        <v>0.05</v>
      </c>
    </row>
    <row r="21" spans="2:25" s="17" customFormat="1" ht="43.5" customHeight="1" x14ac:dyDescent="0.3">
      <c r="B21" s="694"/>
      <c r="C21" s="117"/>
      <c r="D21" s="124">
        <v>114</v>
      </c>
      <c r="E21" s="122" t="s">
        <v>43</v>
      </c>
      <c r="F21" s="208" t="s">
        <v>49</v>
      </c>
      <c r="G21" s="684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30">
        <v>0</v>
      </c>
      <c r="N21" s="18">
        <v>0</v>
      </c>
      <c r="O21" s="16">
        <v>0.08</v>
      </c>
      <c r="P21" s="16">
        <v>0</v>
      </c>
      <c r="Q21" s="42">
        <v>0</v>
      </c>
      <c r="R21" s="230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3.75" customHeight="1" x14ac:dyDescent="0.3">
      <c r="B22" s="694"/>
      <c r="C22" s="117"/>
      <c r="D22" s="203">
        <v>119</v>
      </c>
      <c r="E22" s="100" t="s">
        <v>14</v>
      </c>
      <c r="F22" s="140" t="s">
        <v>52</v>
      </c>
      <c r="G22" s="125">
        <v>45</v>
      </c>
      <c r="H22" s="355"/>
      <c r="I22" s="259">
        <v>3.19</v>
      </c>
      <c r="J22" s="21">
        <v>0.31</v>
      </c>
      <c r="K22" s="49">
        <v>19.89</v>
      </c>
      <c r="L22" s="258">
        <v>108</v>
      </c>
      <c r="M22" s="259">
        <v>0.05</v>
      </c>
      <c r="N22" s="21">
        <v>0.02</v>
      </c>
      <c r="O22" s="21">
        <v>0</v>
      </c>
      <c r="P22" s="21">
        <v>0</v>
      </c>
      <c r="Q22" s="22">
        <v>0</v>
      </c>
      <c r="R22" s="259">
        <v>16.649999999999999</v>
      </c>
      <c r="S22" s="21">
        <v>98.1</v>
      </c>
      <c r="T22" s="21">
        <v>29.25</v>
      </c>
      <c r="U22" s="21">
        <v>1.26</v>
      </c>
      <c r="V22" s="21">
        <v>41.85</v>
      </c>
      <c r="W22" s="21">
        <v>2E-3</v>
      </c>
      <c r="X22" s="21">
        <v>3.0000000000000001E-3</v>
      </c>
      <c r="Y22" s="49">
        <v>0</v>
      </c>
    </row>
    <row r="23" spans="2:25" s="17" customFormat="1" ht="33.75" customHeight="1" x14ac:dyDescent="0.3">
      <c r="B23" s="694"/>
      <c r="C23" s="117"/>
      <c r="D23" s="125">
        <v>120</v>
      </c>
      <c r="E23" s="100" t="s">
        <v>15</v>
      </c>
      <c r="F23" s="140" t="s">
        <v>45</v>
      </c>
      <c r="G23" s="125">
        <v>25</v>
      </c>
      <c r="H23" s="355"/>
      <c r="I23" s="259">
        <v>1.42</v>
      </c>
      <c r="J23" s="21">
        <v>0.27</v>
      </c>
      <c r="K23" s="49">
        <v>9.3000000000000007</v>
      </c>
      <c r="L23" s="258">
        <v>45.32</v>
      </c>
      <c r="M23" s="259">
        <v>0.02</v>
      </c>
      <c r="N23" s="21">
        <v>0.03</v>
      </c>
      <c r="O23" s="21">
        <v>0.1</v>
      </c>
      <c r="P23" s="21">
        <v>0</v>
      </c>
      <c r="Q23" s="22">
        <v>0</v>
      </c>
      <c r="R23" s="259">
        <v>8.5</v>
      </c>
      <c r="S23" s="21">
        <v>30</v>
      </c>
      <c r="T23" s="21">
        <v>10.25</v>
      </c>
      <c r="U23" s="21">
        <v>0.56999999999999995</v>
      </c>
      <c r="V23" s="21">
        <v>91.87</v>
      </c>
      <c r="W23" s="21">
        <v>2.5000000000000001E-3</v>
      </c>
      <c r="X23" s="21">
        <v>2.5000000000000001E-3</v>
      </c>
      <c r="Y23" s="49">
        <v>0.02</v>
      </c>
    </row>
    <row r="24" spans="2:25" s="37" customFormat="1" ht="33.75" customHeight="1" x14ac:dyDescent="0.3">
      <c r="B24" s="709"/>
      <c r="C24" s="376"/>
      <c r="D24" s="100"/>
      <c r="E24" s="125"/>
      <c r="F24" s="283" t="s">
        <v>21</v>
      </c>
      <c r="G24" s="252">
        <f>SUM(G17:G23)</f>
        <v>860</v>
      </c>
      <c r="H24" s="100"/>
      <c r="I24" s="259">
        <f t="shared" ref="I24:Q24" si="2">SUM(I17:I23)</f>
        <v>26.92</v>
      </c>
      <c r="J24" s="21">
        <f t="shared" si="2"/>
        <v>27.009999999999998</v>
      </c>
      <c r="K24" s="22">
        <f t="shared" si="2"/>
        <v>90.899999999999991</v>
      </c>
      <c r="L24" s="607">
        <f t="shared" si="2"/>
        <v>727.49</v>
      </c>
      <c r="M24" s="259">
        <f t="shared" si="2"/>
        <v>0.35000000000000003</v>
      </c>
      <c r="N24" s="21">
        <f t="shared" si="2"/>
        <v>0.48000000000000009</v>
      </c>
      <c r="O24" s="21">
        <f t="shared" si="2"/>
        <v>41.26</v>
      </c>
      <c r="P24" s="21">
        <f t="shared" si="2"/>
        <v>700</v>
      </c>
      <c r="Q24" s="49">
        <f t="shared" si="2"/>
        <v>0.57999999999999996</v>
      </c>
      <c r="R24" s="259"/>
      <c r="S24" s="21"/>
      <c r="T24" s="21"/>
      <c r="U24" s="21"/>
      <c r="V24" s="21"/>
      <c r="W24" s="21"/>
      <c r="X24" s="21"/>
      <c r="Y24" s="49"/>
    </row>
    <row r="25" spans="2:25" s="37" customFormat="1" ht="33.75" customHeight="1" thickBot="1" x14ac:dyDescent="0.35">
      <c r="B25" s="781"/>
      <c r="C25" s="377"/>
      <c r="D25" s="244"/>
      <c r="E25" s="131"/>
      <c r="F25" s="784" t="s">
        <v>22</v>
      </c>
      <c r="G25" s="128"/>
      <c r="H25" s="198"/>
      <c r="I25" s="194"/>
      <c r="J25" s="54"/>
      <c r="K25" s="121"/>
      <c r="L25" s="621">
        <f>L24/23.5</f>
        <v>30.957021276595746</v>
      </c>
      <c r="M25" s="194"/>
      <c r="N25" s="145"/>
      <c r="O25" s="54"/>
      <c r="P25" s="54"/>
      <c r="Q25" s="113"/>
      <c r="R25" s="194"/>
      <c r="S25" s="54"/>
      <c r="T25" s="54"/>
      <c r="U25" s="54"/>
      <c r="V25" s="54"/>
      <c r="W25" s="54"/>
      <c r="X25" s="54"/>
      <c r="Y25" s="113"/>
    </row>
    <row r="26" spans="2:25" x14ac:dyDescent="0.3">
      <c r="B26" s="2"/>
      <c r="C26" s="4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4" t="s">
        <v>61</v>
      </c>
      <c r="C27" s="785"/>
      <c r="D27" s="743"/>
      <c r="E27" s="743"/>
      <c r="F27" s="26"/>
      <c r="G27" s="27"/>
      <c r="H27" s="11"/>
      <c r="I27" s="11"/>
      <c r="J27" s="11"/>
      <c r="K27" s="11"/>
    </row>
    <row r="28" spans="2:25" ht="18" x14ac:dyDescent="0.3">
      <c r="B28" s="727" t="s">
        <v>62</v>
      </c>
      <c r="C28" s="786"/>
      <c r="D28" s="744"/>
      <c r="E28" s="744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6.44140625" customWidth="1"/>
    <col min="12" max="12" width="22.5546875" customWidth="1"/>
    <col min="13" max="13" width="11.33203125" customWidth="1"/>
    <col min="17" max="17" width="9.109375" customWidth="1"/>
    <col min="23" max="23" width="10.109375" customWidth="1"/>
    <col min="24" max="24" width="10.5546875" customWidth="1"/>
  </cols>
  <sheetData>
    <row r="2" spans="2:25" ht="22.8" x14ac:dyDescent="0.4">
      <c r="B2" s="689" t="s">
        <v>1</v>
      </c>
      <c r="C2" s="690"/>
      <c r="D2" s="690"/>
      <c r="E2" s="689" t="s">
        <v>3</v>
      </c>
      <c r="F2" s="689"/>
      <c r="G2" s="691" t="s">
        <v>2</v>
      </c>
      <c r="H2" s="730">
        <v>11</v>
      </c>
      <c r="I2" s="6"/>
      <c r="L2" s="8"/>
      <c r="M2" s="7"/>
      <c r="N2" s="1"/>
      <c r="O2" s="2"/>
    </row>
    <row r="3" spans="2:25" ht="15" thickBot="1" x14ac:dyDescent="0.35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8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7.4" thickBot="1" x14ac:dyDescent="0.35">
      <c r="B5" s="877"/>
      <c r="C5" s="877"/>
      <c r="D5" s="880"/>
      <c r="E5" s="877"/>
      <c r="F5" s="881"/>
      <c r="G5" s="877"/>
      <c r="H5" s="877"/>
      <c r="I5" s="808" t="s">
        <v>27</v>
      </c>
      <c r="J5" s="810" t="s">
        <v>28</v>
      </c>
      <c r="K5" s="809" t="s">
        <v>29</v>
      </c>
      <c r="L5" s="895"/>
      <c r="M5" s="477" t="s">
        <v>30</v>
      </c>
      <c r="N5" s="477" t="s">
        <v>99</v>
      </c>
      <c r="O5" s="477" t="s">
        <v>31</v>
      </c>
      <c r="P5" s="485" t="s">
        <v>100</v>
      </c>
      <c r="Q5" s="477" t="s">
        <v>101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102</v>
      </c>
      <c r="W5" s="477" t="s">
        <v>103</v>
      </c>
      <c r="X5" s="477" t="s">
        <v>104</v>
      </c>
      <c r="Y5" s="810" t="s">
        <v>105</v>
      </c>
    </row>
    <row r="6" spans="2:25" s="17" customFormat="1" ht="26.4" customHeight="1" x14ac:dyDescent="0.3">
      <c r="B6" s="732" t="s">
        <v>6</v>
      </c>
      <c r="C6" s="129"/>
      <c r="D6" s="367">
        <v>26</v>
      </c>
      <c r="E6" s="284" t="s">
        <v>20</v>
      </c>
      <c r="F6" s="333" t="s">
        <v>167</v>
      </c>
      <c r="G6" s="687">
        <v>100</v>
      </c>
      <c r="H6" s="512"/>
      <c r="I6" s="249">
        <v>0.6</v>
      </c>
      <c r="J6" s="40">
        <v>0.6</v>
      </c>
      <c r="K6" s="45">
        <v>15.4</v>
      </c>
      <c r="L6" s="652">
        <v>72</v>
      </c>
      <c r="M6" s="249">
        <v>0.05</v>
      </c>
      <c r="N6" s="40">
        <v>0.02</v>
      </c>
      <c r="O6" s="40">
        <v>6</v>
      </c>
      <c r="P6" s="40">
        <v>0</v>
      </c>
      <c r="Q6" s="45">
        <v>0</v>
      </c>
      <c r="R6" s="249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53">
        <v>1E-3</v>
      </c>
    </row>
    <row r="7" spans="2:25" s="17" customFormat="1" ht="26.4" customHeight="1" x14ac:dyDescent="0.3">
      <c r="B7" s="732"/>
      <c r="C7" s="209"/>
      <c r="D7" s="523">
        <v>1</v>
      </c>
      <c r="E7" s="158" t="s">
        <v>20</v>
      </c>
      <c r="F7" s="123" t="s">
        <v>12</v>
      </c>
      <c r="G7" s="548">
        <v>15</v>
      </c>
      <c r="H7" s="637"/>
      <c r="I7" s="259">
        <v>3.66</v>
      </c>
      <c r="J7" s="21">
        <v>3.54</v>
      </c>
      <c r="K7" s="22">
        <v>0</v>
      </c>
      <c r="L7" s="426">
        <v>46.5</v>
      </c>
      <c r="M7" s="259">
        <v>0</v>
      </c>
      <c r="N7" s="21">
        <v>4.4999999999999998E-2</v>
      </c>
      <c r="O7" s="21">
        <v>0.24</v>
      </c>
      <c r="P7" s="21">
        <v>43.2</v>
      </c>
      <c r="Q7" s="22">
        <v>0.14000000000000001</v>
      </c>
      <c r="R7" s="259">
        <v>150</v>
      </c>
      <c r="S7" s="21">
        <v>81.599999999999994</v>
      </c>
      <c r="T7" s="21">
        <v>7.05</v>
      </c>
      <c r="U7" s="21">
        <v>0.09</v>
      </c>
      <c r="V7" s="21">
        <v>13.2</v>
      </c>
      <c r="W7" s="21">
        <v>0</v>
      </c>
      <c r="X7" s="21">
        <v>0</v>
      </c>
      <c r="Y7" s="49">
        <v>0</v>
      </c>
    </row>
    <row r="8" spans="2:25" s="37" customFormat="1" ht="26.4" customHeight="1" x14ac:dyDescent="0.3">
      <c r="B8" s="745"/>
      <c r="C8" s="115"/>
      <c r="D8" s="523">
        <v>60</v>
      </c>
      <c r="E8" s="100" t="s">
        <v>78</v>
      </c>
      <c r="F8" s="123" t="s">
        <v>145</v>
      </c>
      <c r="G8" s="100">
        <v>205</v>
      </c>
      <c r="H8" s="158"/>
      <c r="I8" s="354">
        <v>7.21</v>
      </c>
      <c r="J8" s="92">
        <v>6.47</v>
      </c>
      <c r="K8" s="93">
        <v>34.770000000000003</v>
      </c>
      <c r="L8" s="852">
        <v>225.07</v>
      </c>
      <c r="M8" s="354">
        <v>0.16</v>
      </c>
      <c r="N8" s="92">
        <v>0.17</v>
      </c>
      <c r="O8" s="92">
        <v>2.76</v>
      </c>
      <c r="P8" s="92">
        <v>130</v>
      </c>
      <c r="Q8" s="93">
        <v>0.12</v>
      </c>
      <c r="R8" s="354">
        <v>131.53</v>
      </c>
      <c r="S8" s="92">
        <v>165.97</v>
      </c>
      <c r="T8" s="92">
        <v>46.04</v>
      </c>
      <c r="U8" s="92">
        <v>1.19</v>
      </c>
      <c r="V8" s="92">
        <v>302.44</v>
      </c>
      <c r="W8" s="92">
        <v>9.3299999999999998E-3</v>
      </c>
      <c r="X8" s="92">
        <v>2.8300000000000001E-3</v>
      </c>
      <c r="Y8" s="97">
        <v>0.16</v>
      </c>
    </row>
    <row r="9" spans="2:25" s="37" customFormat="1" ht="27" customHeight="1" x14ac:dyDescent="0.3">
      <c r="B9" s="745"/>
      <c r="C9" s="115"/>
      <c r="D9" s="135">
        <v>114</v>
      </c>
      <c r="E9" s="122" t="s">
        <v>43</v>
      </c>
      <c r="F9" s="334" t="s">
        <v>49</v>
      </c>
      <c r="G9" s="684">
        <v>200</v>
      </c>
      <c r="H9" s="159"/>
      <c r="I9" s="230">
        <v>0.2</v>
      </c>
      <c r="J9" s="16">
        <v>0</v>
      </c>
      <c r="K9" s="19">
        <v>11</v>
      </c>
      <c r="L9" s="486">
        <v>44.8</v>
      </c>
      <c r="M9" s="230">
        <v>0</v>
      </c>
      <c r="N9" s="16">
        <v>0</v>
      </c>
      <c r="O9" s="16">
        <v>0.08</v>
      </c>
      <c r="P9" s="16">
        <v>0</v>
      </c>
      <c r="Q9" s="19">
        <v>0</v>
      </c>
      <c r="R9" s="230">
        <v>13.56</v>
      </c>
      <c r="S9" s="16">
        <v>7.66</v>
      </c>
      <c r="T9" s="16">
        <v>4.08</v>
      </c>
      <c r="U9" s="16">
        <v>0.8</v>
      </c>
      <c r="V9" s="16">
        <v>0.68</v>
      </c>
      <c r="W9" s="16">
        <v>0</v>
      </c>
      <c r="X9" s="16">
        <v>0</v>
      </c>
      <c r="Y9" s="42">
        <v>0</v>
      </c>
    </row>
    <row r="10" spans="2:25" s="37" customFormat="1" ht="29.25" customHeight="1" x14ac:dyDescent="0.3">
      <c r="B10" s="745"/>
      <c r="C10" s="115"/>
      <c r="D10" s="135" t="s">
        <v>133</v>
      </c>
      <c r="E10" s="122" t="s">
        <v>18</v>
      </c>
      <c r="F10" s="334" t="s">
        <v>160</v>
      </c>
      <c r="G10" s="684">
        <v>200</v>
      </c>
      <c r="H10" s="159"/>
      <c r="I10" s="230">
        <v>5.4</v>
      </c>
      <c r="J10" s="16">
        <v>4.2</v>
      </c>
      <c r="K10" s="19">
        <v>18</v>
      </c>
      <c r="L10" s="486">
        <v>131.4</v>
      </c>
      <c r="M10" s="230"/>
      <c r="N10" s="16"/>
      <c r="O10" s="16"/>
      <c r="P10" s="16"/>
      <c r="Q10" s="19"/>
      <c r="R10" s="230"/>
      <c r="S10" s="16"/>
      <c r="T10" s="16"/>
      <c r="U10" s="16"/>
      <c r="V10" s="16"/>
      <c r="W10" s="16"/>
      <c r="X10" s="16"/>
      <c r="Y10" s="42"/>
    </row>
    <row r="11" spans="2:25" s="37" customFormat="1" ht="26.4" customHeight="1" x14ac:dyDescent="0.3">
      <c r="B11" s="745"/>
      <c r="C11" s="125"/>
      <c r="D11" s="527">
        <v>119</v>
      </c>
      <c r="E11" s="100" t="s">
        <v>52</v>
      </c>
      <c r="F11" s="123" t="s">
        <v>39</v>
      </c>
      <c r="G11" s="100">
        <v>30</v>
      </c>
      <c r="H11" s="158"/>
      <c r="I11" s="259">
        <v>2.13</v>
      </c>
      <c r="J11" s="21">
        <v>0.21</v>
      </c>
      <c r="K11" s="22">
        <v>13.26</v>
      </c>
      <c r="L11" s="426">
        <v>72</v>
      </c>
      <c r="M11" s="259">
        <v>0.03</v>
      </c>
      <c r="N11" s="21">
        <v>0.01</v>
      </c>
      <c r="O11" s="21">
        <v>0</v>
      </c>
      <c r="P11" s="21">
        <v>0</v>
      </c>
      <c r="Q11" s="22">
        <v>0</v>
      </c>
      <c r="R11" s="259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37" customFormat="1" ht="26.4" customHeight="1" x14ac:dyDescent="0.3">
      <c r="B12" s="745"/>
      <c r="C12" s="125"/>
      <c r="D12" s="523">
        <v>120</v>
      </c>
      <c r="E12" s="100" t="s">
        <v>45</v>
      </c>
      <c r="F12" s="123" t="s">
        <v>13</v>
      </c>
      <c r="G12" s="100">
        <v>30</v>
      </c>
      <c r="H12" s="158"/>
      <c r="I12" s="230">
        <v>1.71</v>
      </c>
      <c r="J12" s="16">
        <v>0.33</v>
      </c>
      <c r="K12" s="19">
        <v>11.16</v>
      </c>
      <c r="L12" s="486">
        <v>54.39</v>
      </c>
      <c r="M12" s="230">
        <v>0.02</v>
      </c>
      <c r="N12" s="16">
        <v>0.03</v>
      </c>
      <c r="O12" s="16">
        <v>0.1</v>
      </c>
      <c r="P12" s="16">
        <v>0</v>
      </c>
      <c r="Q12" s="19">
        <v>0</v>
      </c>
      <c r="R12" s="230">
        <v>8.5</v>
      </c>
      <c r="S12" s="16">
        <v>30</v>
      </c>
      <c r="T12" s="16">
        <v>10.25</v>
      </c>
      <c r="U12" s="16">
        <v>0.56999999999999995</v>
      </c>
      <c r="V12" s="16">
        <v>91.87</v>
      </c>
      <c r="W12" s="16">
        <v>2.5000000000000001E-3</v>
      </c>
      <c r="X12" s="16">
        <v>2.5000000000000001E-3</v>
      </c>
      <c r="Y12" s="42">
        <v>0.02</v>
      </c>
    </row>
    <row r="13" spans="2:25" s="37" customFormat="1" ht="26.4" customHeight="1" x14ac:dyDescent="0.3">
      <c r="B13" s="745"/>
      <c r="C13" s="125"/>
      <c r="D13" s="523"/>
      <c r="E13" s="100"/>
      <c r="F13" s="146" t="s">
        <v>21</v>
      </c>
      <c r="G13" s="345">
        <f>SUM(G6:G12)</f>
        <v>780</v>
      </c>
      <c r="H13" s="255"/>
      <c r="I13" s="391">
        <f t="shared" ref="I13:Y13" si="0">SUM(I6:I12)</f>
        <v>20.91</v>
      </c>
      <c r="J13" s="83">
        <f t="shared" si="0"/>
        <v>15.35</v>
      </c>
      <c r="K13" s="254">
        <f t="shared" si="0"/>
        <v>103.59</v>
      </c>
      <c r="L13" s="853">
        <f>L6+L8+L9+L10+L11+L12</f>
        <v>599.66</v>
      </c>
      <c r="M13" s="391">
        <f t="shared" si="0"/>
        <v>0.26</v>
      </c>
      <c r="N13" s="83">
        <f t="shared" si="0"/>
        <v>0.27500000000000002</v>
      </c>
      <c r="O13" s="83">
        <f t="shared" si="0"/>
        <v>9.18</v>
      </c>
      <c r="P13" s="83">
        <f t="shared" si="0"/>
        <v>173.2</v>
      </c>
      <c r="Q13" s="254">
        <f t="shared" si="0"/>
        <v>0.26</v>
      </c>
      <c r="R13" s="391">
        <f t="shared" si="0"/>
        <v>344.69</v>
      </c>
      <c r="S13" s="83">
        <f t="shared" si="0"/>
        <v>372.63</v>
      </c>
      <c r="T13" s="83">
        <f t="shared" si="0"/>
        <v>103.92</v>
      </c>
      <c r="U13" s="83">
        <f t="shared" si="0"/>
        <v>4.09</v>
      </c>
      <c r="V13" s="83">
        <f t="shared" si="0"/>
        <v>661.08999999999992</v>
      </c>
      <c r="W13" s="83">
        <f t="shared" si="0"/>
        <v>2.0829999999999998E-2</v>
      </c>
      <c r="X13" s="83">
        <f t="shared" si="0"/>
        <v>7.4300000000000008E-3</v>
      </c>
      <c r="Y13" s="253">
        <f t="shared" si="0"/>
        <v>0.18099999999999999</v>
      </c>
    </row>
    <row r="14" spans="2:25" s="37" customFormat="1" ht="26.4" customHeight="1" thickBot="1" x14ac:dyDescent="0.35">
      <c r="B14" s="745"/>
      <c r="C14" s="128"/>
      <c r="D14" s="523"/>
      <c r="E14" s="100"/>
      <c r="F14" s="147" t="s">
        <v>22</v>
      </c>
      <c r="G14" s="100"/>
      <c r="H14" s="188"/>
      <c r="I14" s="233"/>
      <c r="J14" s="142"/>
      <c r="K14" s="213"/>
      <c r="L14" s="636">
        <f>L13/23.5</f>
        <v>25.517446808510638</v>
      </c>
      <c r="M14" s="233"/>
      <c r="N14" s="142"/>
      <c r="O14" s="142"/>
      <c r="P14" s="142"/>
      <c r="Q14" s="213"/>
      <c r="R14" s="233"/>
      <c r="S14" s="142"/>
      <c r="T14" s="142"/>
      <c r="U14" s="142"/>
      <c r="V14" s="142"/>
      <c r="W14" s="142"/>
      <c r="X14" s="142"/>
      <c r="Y14" s="143"/>
    </row>
    <row r="15" spans="2:25" s="17" customFormat="1" ht="46.5" customHeight="1" x14ac:dyDescent="0.3">
      <c r="B15" s="731" t="s">
        <v>7</v>
      </c>
      <c r="C15" s="129"/>
      <c r="D15" s="267">
        <v>224</v>
      </c>
      <c r="E15" s="268" t="s">
        <v>20</v>
      </c>
      <c r="F15" s="850" t="s">
        <v>168</v>
      </c>
      <c r="G15" s="769">
        <v>60</v>
      </c>
      <c r="H15" s="268"/>
      <c r="I15" s="444">
        <v>4.5199999999999996</v>
      </c>
      <c r="J15" s="445">
        <v>5.05</v>
      </c>
      <c r="K15" s="446">
        <v>15.54</v>
      </c>
      <c r="L15" s="851">
        <v>138.9</v>
      </c>
      <c r="M15" s="444">
        <v>0</v>
      </c>
      <c r="N15" s="445">
        <v>0</v>
      </c>
      <c r="O15" s="445">
        <v>0.2</v>
      </c>
      <c r="P15" s="445">
        <v>0</v>
      </c>
      <c r="Q15" s="854">
        <v>0</v>
      </c>
      <c r="R15" s="444">
        <v>2.76</v>
      </c>
      <c r="S15" s="445">
        <v>2.34</v>
      </c>
      <c r="T15" s="445">
        <v>1.26</v>
      </c>
      <c r="U15" s="445">
        <v>0.06</v>
      </c>
      <c r="V15" s="445">
        <v>11.82</v>
      </c>
      <c r="W15" s="445">
        <v>0</v>
      </c>
      <c r="X15" s="445">
        <v>0</v>
      </c>
      <c r="Y15" s="446">
        <v>0</v>
      </c>
    </row>
    <row r="16" spans="2:25" s="17" customFormat="1" ht="26.4" customHeight="1" x14ac:dyDescent="0.3">
      <c r="B16" s="732"/>
      <c r="C16" s="125"/>
      <c r="D16" s="126">
        <v>41</v>
      </c>
      <c r="E16" s="136" t="s">
        <v>9</v>
      </c>
      <c r="F16" s="361" t="s">
        <v>75</v>
      </c>
      <c r="G16" s="682">
        <v>200</v>
      </c>
      <c r="H16" s="99"/>
      <c r="I16" s="231">
        <v>6.66</v>
      </c>
      <c r="J16" s="13">
        <v>5.51</v>
      </c>
      <c r="K16" s="46">
        <v>8.75</v>
      </c>
      <c r="L16" s="101">
        <v>111.57</v>
      </c>
      <c r="M16" s="231">
        <v>7.0000000000000007E-2</v>
      </c>
      <c r="N16" s="80">
        <v>0.06</v>
      </c>
      <c r="O16" s="13">
        <v>2.75</v>
      </c>
      <c r="P16" s="13">
        <v>110</v>
      </c>
      <c r="Q16" s="46">
        <v>0</v>
      </c>
      <c r="R16" s="231">
        <v>22.94</v>
      </c>
      <c r="S16" s="13">
        <v>97.77</v>
      </c>
      <c r="T16" s="13">
        <v>22.1</v>
      </c>
      <c r="U16" s="13">
        <v>1.38</v>
      </c>
      <c r="V16" s="13">
        <v>299.77999999999997</v>
      </c>
      <c r="W16" s="13">
        <v>4.3E-3</v>
      </c>
      <c r="X16" s="13">
        <v>1.8799999999999999E-3</v>
      </c>
      <c r="Y16" s="46">
        <v>0.03</v>
      </c>
    </row>
    <row r="17" spans="2:25" s="37" customFormat="1" ht="26.4" customHeight="1" x14ac:dyDescent="0.3">
      <c r="B17" s="734"/>
      <c r="C17" s="115"/>
      <c r="D17" s="125">
        <v>80</v>
      </c>
      <c r="E17" s="523" t="s">
        <v>10</v>
      </c>
      <c r="F17" s="148" t="s">
        <v>85</v>
      </c>
      <c r="G17" s="220">
        <v>90</v>
      </c>
      <c r="H17" s="100"/>
      <c r="I17" s="231">
        <v>14.85</v>
      </c>
      <c r="J17" s="13">
        <v>13.32</v>
      </c>
      <c r="K17" s="46">
        <v>5.94</v>
      </c>
      <c r="L17" s="101">
        <v>202.68</v>
      </c>
      <c r="M17" s="231">
        <v>0.06</v>
      </c>
      <c r="N17" s="80">
        <v>0.1</v>
      </c>
      <c r="O17" s="13">
        <v>3.38</v>
      </c>
      <c r="P17" s="13">
        <v>19.5</v>
      </c>
      <c r="Q17" s="46">
        <v>0</v>
      </c>
      <c r="R17" s="231">
        <v>20.58</v>
      </c>
      <c r="S17" s="13">
        <v>74.39</v>
      </c>
      <c r="T17" s="13">
        <v>22.98</v>
      </c>
      <c r="U17" s="13">
        <v>0.95</v>
      </c>
      <c r="V17" s="13">
        <v>204</v>
      </c>
      <c r="W17" s="13">
        <v>0</v>
      </c>
      <c r="X17" s="13">
        <v>0</v>
      </c>
      <c r="Y17" s="46">
        <v>0.09</v>
      </c>
    </row>
    <row r="18" spans="2:25" s="37" customFormat="1" ht="26.4" customHeight="1" x14ac:dyDescent="0.3">
      <c r="B18" s="734"/>
      <c r="C18" s="115"/>
      <c r="D18" s="125">
        <v>54</v>
      </c>
      <c r="E18" s="135" t="s">
        <v>76</v>
      </c>
      <c r="F18" s="720" t="s">
        <v>40</v>
      </c>
      <c r="G18" s="124">
        <v>150</v>
      </c>
      <c r="H18" s="122"/>
      <c r="I18" s="259">
        <v>7.2</v>
      </c>
      <c r="J18" s="21">
        <v>5.0999999999999996</v>
      </c>
      <c r="K18" s="49">
        <v>33.9</v>
      </c>
      <c r="L18" s="258">
        <v>210.3</v>
      </c>
      <c r="M18" s="259">
        <v>0.21</v>
      </c>
      <c r="N18" s="20">
        <v>0.11</v>
      </c>
      <c r="O18" s="21">
        <v>0</v>
      </c>
      <c r="P18" s="21">
        <v>0</v>
      </c>
      <c r="Q18" s="49">
        <v>0</v>
      </c>
      <c r="R18" s="259">
        <v>14.55</v>
      </c>
      <c r="S18" s="21">
        <v>208.87</v>
      </c>
      <c r="T18" s="21">
        <v>139.99</v>
      </c>
      <c r="U18" s="21">
        <v>4.68</v>
      </c>
      <c r="V18" s="21">
        <v>273.8</v>
      </c>
      <c r="W18" s="21">
        <v>3.0000000000000001E-3</v>
      </c>
      <c r="X18" s="21">
        <v>5.0000000000000001E-3</v>
      </c>
      <c r="Y18" s="49">
        <v>0.02</v>
      </c>
    </row>
    <row r="19" spans="2:25" s="17" customFormat="1" ht="33.75" customHeight="1" x14ac:dyDescent="0.3">
      <c r="B19" s="735"/>
      <c r="C19" s="126"/>
      <c r="D19" s="100">
        <v>98</v>
      </c>
      <c r="E19" s="124" t="s">
        <v>18</v>
      </c>
      <c r="F19" s="742" t="s">
        <v>17</v>
      </c>
      <c r="G19" s="174">
        <v>200</v>
      </c>
      <c r="H19" s="122"/>
      <c r="I19" s="230">
        <v>0.4</v>
      </c>
      <c r="J19" s="16">
        <v>0</v>
      </c>
      <c r="K19" s="42">
        <v>27</v>
      </c>
      <c r="L19" s="240">
        <v>110</v>
      </c>
      <c r="M19" s="230">
        <v>0.05</v>
      </c>
      <c r="N19" s="18">
        <v>0.02</v>
      </c>
      <c r="O19" s="16">
        <v>0</v>
      </c>
      <c r="P19" s="16">
        <v>0</v>
      </c>
      <c r="Q19" s="42">
        <v>0</v>
      </c>
      <c r="R19" s="230">
        <v>16.649999999999999</v>
      </c>
      <c r="S19" s="16">
        <v>98.1</v>
      </c>
      <c r="T19" s="16">
        <v>29.25</v>
      </c>
      <c r="U19" s="16">
        <v>1.26</v>
      </c>
      <c r="V19" s="16">
        <v>41.85</v>
      </c>
      <c r="W19" s="16">
        <v>2E-3</v>
      </c>
      <c r="X19" s="16">
        <v>3.0000000000000001E-3</v>
      </c>
      <c r="Y19" s="46">
        <v>0</v>
      </c>
    </row>
    <row r="20" spans="2:25" s="17" customFormat="1" ht="26.4" customHeight="1" x14ac:dyDescent="0.3">
      <c r="B20" s="735"/>
      <c r="C20" s="127"/>
      <c r="D20" s="127">
        <v>119</v>
      </c>
      <c r="E20" s="135" t="s">
        <v>52</v>
      </c>
      <c r="F20" s="720" t="s">
        <v>52</v>
      </c>
      <c r="G20" s="125">
        <v>20</v>
      </c>
      <c r="H20" s="158"/>
      <c r="I20" s="259">
        <v>1.4</v>
      </c>
      <c r="J20" s="21">
        <v>0.14000000000000001</v>
      </c>
      <c r="K20" s="49">
        <v>8.8000000000000007</v>
      </c>
      <c r="L20" s="395">
        <v>48</v>
      </c>
      <c r="M20" s="259">
        <v>0.02</v>
      </c>
      <c r="N20" s="21">
        <v>6.0000000000000001E-3</v>
      </c>
      <c r="O20" s="21">
        <v>0</v>
      </c>
      <c r="P20" s="21">
        <v>0</v>
      </c>
      <c r="Q20" s="22">
        <v>0</v>
      </c>
      <c r="R20" s="259">
        <v>7.4</v>
      </c>
      <c r="S20" s="21">
        <v>43.6</v>
      </c>
      <c r="T20" s="21">
        <v>13</v>
      </c>
      <c r="U20" s="21">
        <v>0.56000000000000005</v>
      </c>
      <c r="V20" s="21">
        <v>18.600000000000001</v>
      </c>
      <c r="W20" s="21">
        <v>5.9999999999999995E-4</v>
      </c>
      <c r="X20" s="21">
        <v>1E-3</v>
      </c>
      <c r="Y20" s="49">
        <v>0</v>
      </c>
    </row>
    <row r="21" spans="2:25" s="17" customFormat="1" ht="26.4" customHeight="1" x14ac:dyDescent="0.3">
      <c r="B21" s="735"/>
      <c r="C21" s="127"/>
      <c r="D21" s="127">
        <v>120</v>
      </c>
      <c r="E21" s="135" t="s">
        <v>45</v>
      </c>
      <c r="F21" s="720" t="s">
        <v>45</v>
      </c>
      <c r="G21" s="125">
        <v>20</v>
      </c>
      <c r="H21" s="158"/>
      <c r="I21" s="259">
        <v>1.1399999999999999</v>
      </c>
      <c r="J21" s="21">
        <v>0.22</v>
      </c>
      <c r="K21" s="49">
        <v>7.44</v>
      </c>
      <c r="L21" s="395">
        <v>36.26</v>
      </c>
      <c r="M21" s="259">
        <v>0.02</v>
      </c>
      <c r="N21" s="21">
        <v>2.4E-2</v>
      </c>
      <c r="O21" s="21">
        <v>0.08</v>
      </c>
      <c r="P21" s="21">
        <v>0</v>
      </c>
      <c r="Q21" s="22">
        <v>0</v>
      </c>
      <c r="R21" s="259">
        <v>6.8</v>
      </c>
      <c r="S21" s="21">
        <v>24</v>
      </c>
      <c r="T21" s="21">
        <v>8.1999999999999993</v>
      </c>
      <c r="U21" s="21">
        <v>0.46</v>
      </c>
      <c r="V21" s="21">
        <v>73.5</v>
      </c>
      <c r="W21" s="21">
        <v>2E-3</v>
      </c>
      <c r="X21" s="21">
        <v>2E-3</v>
      </c>
      <c r="Y21" s="49">
        <v>1.2E-2</v>
      </c>
    </row>
    <row r="22" spans="2:25" s="37" customFormat="1" ht="26.4" customHeight="1" x14ac:dyDescent="0.3">
      <c r="B22" s="734"/>
      <c r="C22" s="115"/>
      <c r="D22" s="130"/>
      <c r="E22" s="243"/>
      <c r="F22" s="146" t="s">
        <v>21</v>
      </c>
      <c r="G22" s="184">
        <f>SUM(G15:G21)</f>
        <v>740</v>
      </c>
      <c r="H22" s="242"/>
      <c r="I22" s="193">
        <f t="shared" ref="I22:K22" si="1">SUM(I15:I21)</f>
        <v>36.17</v>
      </c>
      <c r="J22" s="94">
        <f t="shared" si="1"/>
        <v>29.339999999999996</v>
      </c>
      <c r="K22" s="96">
        <f t="shared" si="1"/>
        <v>107.36999999999999</v>
      </c>
      <c r="L22" s="629">
        <f>L15+L16+L17+L18+L19+L20+L21</f>
        <v>857.71</v>
      </c>
      <c r="M22" s="193">
        <f t="shared" ref="M22:Y22" si="2">SUM(M15:M21)</f>
        <v>0.43</v>
      </c>
      <c r="N22" s="94">
        <f t="shared" si="2"/>
        <v>0.32000000000000006</v>
      </c>
      <c r="O22" s="94">
        <f t="shared" si="2"/>
        <v>6.41</v>
      </c>
      <c r="P22" s="94">
        <f t="shared" si="2"/>
        <v>129.5</v>
      </c>
      <c r="Q22" s="96">
        <f t="shared" si="2"/>
        <v>0</v>
      </c>
      <c r="R22" s="193">
        <f t="shared" si="2"/>
        <v>91.679999999999993</v>
      </c>
      <c r="S22" s="94">
        <f t="shared" si="2"/>
        <v>549.07000000000005</v>
      </c>
      <c r="T22" s="94">
        <f t="shared" si="2"/>
        <v>236.78</v>
      </c>
      <c r="U22" s="94">
        <f t="shared" si="2"/>
        <v>9.3500000000000014</v>
      </c>
      <c r="V22" s="94">
        <f t="shared" si="2"/>
        <v>923.34999999999991</v>
      </c>
      <c r="W22" s="94">
        <f t="shared" si="2"/>
        <v>1.1899999999999999E-2</v>
      </c>
      <c r="X22" s="94">
        <f t="shared" si="2"/>
        <v>1.2880000000000001E-2</v>
      </c>
      <c r="Y22" s="96">
        <f t="shared" si="2"/>
        <v>0.152</v>
      </c>
    </row>
    <row r="23" spans="2:25" s="37" customFormat="1" ht="26.4" customHeight="1" thickBot="1" x14ac:dyDescent="0.35">
      <c r="B23" s="779"/>
      <c r="C23" s="116"/>
      <c r="D23" s="131"/>
      <c r="E23" s="780"/>
      <c r="F23" s="147" t="s">
        <v>22</v>
      </c>
      <c r="G23" s="128"/>
      <c r="H23" s="198"/>
      <c r="I23" s="194"/>
      <c r="J23" s="54"/>
      <c r="K23" s="113"/>
      <c r="L23" s="375">
        <f>L22/23.5</f>
        <v>36.49829787234043</v>
      </c>
      <c r="M23" s="194"/>
      <c r="N23" s="145"/>
      <c r="O23" s="54"/>
      <c r="P23" s="54"/>
      <c r="Q23" s="113"/>
      <c r="R23" s="194"/>
      <c r="S23" s="54"/>
      <c r="T23" s="54"/>
      <c r="U23" s="54"/>
      <c r="V23" s="54"/>
      <c r="W23" s="54"/>
      <c r="X23" s="54"/>
      <c r="Y23" s="113"/>
    </row>
    <row r="24" spans="2:25" x14ac:dyDescent="0.3">
      <c r="B24" s="9"/>
      <c r="C24" s="32"/>
      <c r="D24" s="32"/>
      <c r="E24" s="9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s="207" customFormat="1" ht="18" x14ac:dyDescent="0.3">
      <c r="B25" s="356"/>
      <c r="C25" s="264"/>
      <c r="D25" s="261"/>
      <c r="E25" s="261"/>
      <c r="F25" s="262"/>
      <c r="G25" s="263"/>
      <c r="H25" s="261"/>
      <c r="I25" s="261"/>
      <c r="J25" s="261"/>
      <c r="K25" s="261"/>
    </row>
    <row r="26" spans="2:25" ht="18" x14ac:dyDescent="0.3">
      <c r="B26" s="11"/>
      <c r="C26" s="325"/>
      <c r="D26" s="325"/>
      <c r="E26" s="11"/>
      <c r="F26" s="26"/>
      <c r="G26" s="27"/>
      <c r="H26" s="11"/>
      <c r="I26" s="11"/>
      <c r="J26" s="11"/>
      <c r="K26" s="11"/>
    </row>
    <row r="27" spans="2:25" x14ac:dyDescent="0.3">
      <c r="E27" s="11"/>
      <c r="F27" s="11"/>
      <c r="G27" s="11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1"/>
  <sheetViews>
    <sheetView zoomScale="60" zoomScaleNormal="60" workbookViewId="0">
      <selection activeCell="H2" sqref="H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10" max="10" width="11.33203125" customWidth="1"/>
    <col min="11" max="11" width="12.88671875" customWidth="1"/>
    <col min="12" max="12" width="21.88671875" customWidth="1"/>
    <col min="13" max="13" width="12" customWidth="1"/>
    <col min="17" max="17" width="9.109375" customWidth="1"/>
    <col min="23" max="23" width="12.6640625" customWidth="1"/>
    <col min="24" max="24" width="10.88671875" customWidth="1"/>
  </cols>
  <sheetData>
    <row r="2" spans="2:25" ht="22.8" x14ac:dyDescent="0.4">
      <c r="B2" s="689" t="s">
        <v>1</v>
      </c>
      <c r="C2" s="690"/>
      <c r="D2" s="690"/>
      <c r="E2" s="689" t="s">
        <v>3</v>
      </c>
      <c r="F2" s="689"/>
      <c r="G2" s="691" t="s">
        <v>2</v>
      </c>
      <c r="H2" s="730">
        <v>12</v>
      </c>
      <c r="I2" s="6"/>
      <c r="L2" s="8"/>
      <c r="M2" s="7"/>
      <c r="N2" s="1"/>
      <c r="O2" s="2"/>
    </row>
    <row r="3" spans="2:25" ht="15" thickBot="1" x14ac:dyDescent="0.35">
      <c r="B3" s="772"/>
      <c r="C3" s="770"/>
      <c r="D3" s="770"/>
      <c r="E3" s="772"/>
      <c r="F3" s="772"/>
      <c r="G3" s="772"/>
      <c r="H3" s="772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8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5">
      <c r="B5" s="877"/>
      <c r="C5" s="877"/>
      <c r="D5" s="880"/>
      <c r="E5" s="877"/>
      <c r="F5" s="877"/>
      <c r="G5" s="877"/>
      <c r="H5" s="877"/>
      <c r="I5" s="790" t="s">
        <v>27</v>
      </c>
      <c r="J5" s="459" t="s">
        <v>28</v>
      </c>
      <c r="K5" s="791" t="s">
        <v>29</v>
      </c>
      <c r="L5" s="894"/>
      <c r="M5" s="477" t="s">
        <v>30</v>
      </c>
      <c r="N5" s="477" t="s">
        <v>99</v>
      </c>
      <c r="O5" s="477" t="s">
        <v>31</v>
      </c>
      <c r="P5" s="485" t="s">
        <v>100</v>
      </c>
      <c r="Q5" s="662" t="s">
        <v>101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102</v>
      </c>
      <c r="W5" s="477" t="s">
        <v>103</v>
      </c>
      <c r="X5" s="477" t="s">
        <v>104</v>
      </c>
      <c r="Y5" s="662" t="s">
        <v>105</v>
      </c>
    </row>
    <row r="6" spans="2:25" s="17" customFormat="1" ht="28.5" customHeight="1" x14ac:dyDescent="0.3">
      <c r="B6" s="792"/>
      <c r="C6" s="499" t="s">
        <v>66</v>
      </c>
      <c r="D6" s="500">
        <v>10</v>
      </c>
      <c r="E6" s="793" t="s">
        <v>20</v>
      </c>
      <c r="F6" s="794" t="s">
        <v>118</v>
      </c>
      <c r="G6" s="501">
        <v>60</v>
      </c>
      <c r="H6" s="502"/>
      <c r="I6" s="614">
        <v>0.49</v>
      </c>
      <c r="J6" s="615">
        <v>5.55</v>
      </c>
      <c r="K6" s="616">
        <v>1.51</v>
      </c>
      <c r="L6" s="502">
        <v>53.28</v>
      </c>
      <c r="M6" s="507">
        <v>0.02</v>
      </c>
      <c r="N6" s="508">
        <v>0.02</v>
      </c>
      <c r="O6" s="508">
        <v>7.9</v>
      </c>
      <c r="P6" s="509">
        <v>20</v>
      </c>
      <c r="Q6" s="511">
        <v>0</v>
      </c>
      <c r="R6" s="507">
        <v>18.73</v>
      </c>
      <c r="S6" s="508">
        <v>25.25</v>
      </c>
      <c r="T6" s="508">
        <v>9.35</v>
      </c>
      <c r="U6" s="508">
        <v>0.37</v>
      </c>
      <c r="V6" s="508">
        <v>114.23</v>
      </c>
      <c r="W6" s="508">
        <v>0</v>
      </c>
      <c r="X6" s="508">
        <v>0</v>
      </c>
      <c r="Y6" s="510">
        <v>0</v>
      </c>
    </row>
    <row r="7" spans="2:25" s="17" customFormat="1" ht="26.4" customHeight="1" x14ac:dyDescent="0.3">
      <c r="B7" s="745" t="s">
        <v>6</v>
      </c>
      <c r="C7" s="176" t="s">
        <v>68</v>
      </c>
      <c r="D7" s="172">
        <v>28</v>
      </c>
      <c r="E7" s="611" t="s">
        <v>20</v>
      </c>
      <c r="F7" s="286" t="s">
        <v>119</v>
      </c>
      <c r="G7" s="722">
        <v>60</v>
      </c>
      <c r="H7" s="176"/>
      <c r="I7" s="232">
        <v>0.48</v>
      </c>
      <c r="J7" s="69">
        <v>0.06</v>
      </c>
      <c r="K7" s="461">
        <v>1.56</v>
      </c>
      <c r="L7" s="504">
        <v>8.4</v>
      </c>
      <c r="M7" s="232">
        <v>0.02</v>
      </c>
      <c r="N7" s="69">
        <v>0.02</v>
      </c>
      <c r="O7" s="69">
        <v>6</v>
      </c>
      <c r="P7" s="69">
        <v>10</v>
      </c>
      <c r="Q7" s="461">
        <v>0</v>
      </c>
      <c r="R7" s="232">
        <v>13.8</v>
      </c>
      <c r="S7" s="69">
        <v>25.2</v>
      </c>
      <c r="T7" s="69">
        <v>8.4</v>
      </c>
      <c r="U7" s="69">
        <v>0.36</v>
      </c>
      <c r="V7" s="69">
        <v>117.6</v>
      </c>
      <c r="W7" s="69">
        <v>0</v>
      </c>
      <c r="X7" s="69">
        <v>2.0000000000000001E-4</v>
      </c>
      <c r="Y7" s="107">
        <v>0</v>
      </c>
    </row>
    <row r="8" spans="2:25" s="37" customFormat="1" ht="26.4" customHeight="1" x14ac:dyDescent="0.3">
      <c r="B8" s="745"/>
      <c r="C8" s="496" t="s">
        <v>66</v>
      </c>
      <c r="D8" s="171">
        <v>302</v>
      </c>
      <c r="E8" s="466" t="s">
        <v>79</v>
      </c>
      <c r="F8" s="560" t="s">
        <v>171</v>
      </c>
      <c r="G8" s="154">
        <v>90</v>
      </c>
      <c r="H8" s="503"/>
      <c r="I8" s="292">
        <v>16.34</v>
      </c>
      <c r="J8" s="63">
        <v>14.21</v>
      </c>
      <c r="K8" s="109">
        <v>8.81</v>
      </c>
      <c r="L8" s="505">
        <v>229.07</v>
      </c>
      <c r="M8" s="292">
        <v>7.0000000000000007E-2</v>
      </c>
      <c r="N8" s="63">
        <v>0.12</v>
      </c>
      <c r="O8" s="63">
        <v>2.16</v>
      </c>
      <c r="P8" s="63">
        <v>10</v>
      </c>
      <c r="Q8" s="109">
        <v>0.03</v>
      </c>
      <c r="R8" s="292">
        <v>27.4</v>
      </c>
      <c r="S8" s="63">
        <v>147.97</v>
      </c>
      <c r="T8" s="63">
        <v>20.53</v>
      </c>
      <c r="U8" s="63">
        <v>1.65</v>
      </c>
      <c r="V8" s="63">
        <v>262.92</v>
      </c>
      <c r="W8" s="63">
        <v>5.1000000000000004E-3</v>
      </c>
      <c r="X8" s="63">
        <v>9.5E-4</v>
      </c>
      <c r="Y8" s="64">
        <v>0.08</v>
      </c>
    </row>
    <row r="9" spans="2:25" s="37" customFormat="1" ht="26.4" customHeight="1" x14ac:dyDescent="0.3">
      <c r="B9" s="745"/>
      <c r="C9" s="497" t="s">
        <v>67</v>
      </c>
      <c r="D9" s="172">
        <v>88</v>
      </c>
      <c r="E9" s="611" t="s">
        <v>10</v>
      </c>
      <c r="F9" s="675" t="s">
        <v>159</v>
      </c>
      <c r="G9" s="155">
        <v>90</v>
      </c>
      <c r="H9" s="176"/>
      <c r="I9" s="392">
        <v>18</v>
      </c>
      <c r="J9" s="82">
        <v>16.5</v>
      </c>
      <c r="K9" s="441">
        <v>2.89</v>
      </c>
      <c r="L9" s="506">
        <v>232.8</v>
      </c>
      <c r="M9" s="392">
        <v>0.05</v>
      </c>
      <c r="N9" s="82">
        <v>0.13</v>
      </c>
      <c r="O9" s="82">
        <v>0.55000000000000004</v>
      </c>
      <c r="P9" s="82">
        <v>0</v>
      </c>
      <c r="Q9" s="441">
        <v>0</v>
      </c>
      <c r="R9" s="392">
        <v>11.7</v>
      </c>
      <c r="S9" s="82">
        <v>170.76</v>
      </c>
      <c r="T9" s="82">
        <v>22.04</v>
      </c>
      <c r="U9" s="82">
        <v>2.4700000000000002</v>
      </c>
      <c r="V9" s="82">
        <v>302.3</v>
      </c>
      <c r="W9" s="82">
        <v>7.0000000000000001E-3</v>
      </c>
      <c r="X9" s="82">
        <v>0</v>
      </c>
      <c r="Y9" s="393">
        <v>5.8999999999999997E-2</v>
      </c>
    </row>
    <row r="10" spans="2:25" s="37" customFormat="1" ht="26.4" customHeight="1" x14ac:dyDescent="0.3">
      <c r="B10" s="745"/>
      <c r="C10" s="497" t="s">
        <v>67</v>
      </c>
      <c r="D10" s="172">
        <v>51</v>
      </c>
      <c r="E10" s="611" t="s">
        <v>59</v>
      </c>
      <c r="F10" s="286" t="s">
        <v>146</v>
      </c>
      <c r="G10" s="722">
        <v>150</v>
      </c>
      <c r="H10" s="176"/>
      <c r="I10" s="392">
        <v>3.3</v>
      </c>
      <c r="J10" s="82">
        <v>3.9</v>
      </c>
      <c r="K10" s="441">
        <v>25.65</v>
      </c>
      <c r="L10" s="506">
        <v>151.35</v>
      </c>
      <c r="M10" s="392">
        <v>0.15</v>
      </c>
      <c r="N10" s="82">
        <v>0.09</v>
      </c>
      <c r="O10" s="82">
        <v>21</v>
      </c>
      <c r="P10" s="82">
        <v>0</v>
      </c>
      <c r="Q10" s="441">
        <v>0</v>
      </c>
      <c r="R10" s="392">
        <v>14.01</v>
      </c>
      <c r="S10" s="82">
        <v>78.63</v>
      </c>
      <c r="T10" s="82">
        <v>29.37</v>
      </c>
      <c r="U10" s="82">
        <v>1.32</v>
      </c>
      <c r="V10" s="82">
        <v>809.4</v>
      </c>
      <c r="W10" s="82">
        <v>8.0000000000000002E-3</v>
      </c>
      <c r="X10" s="82">
        <v>5.9999999999999995E-4</v>
      </c>
      <c r="Y10" s="393">
        <v>4.4999999999999998E-2</v>
      </c>
    </row>
    <row r="11" spans="2:25" s="37" customFormat="1" ht="26.4" customHeight="1" x14ac:dyDescent="0.3">
      <c r="B11" s="745"/>
      <c r="C11" s="496" t="s">
        <v>66</v>
      </c>
      <c r="D11" s="171">
        <v>50</v>
      </c>
      <c r="E11" s="466" t="s">
        <v>59</v>
      </c>
      <c r="F11" s="336" t="s">
        <v>109</v>
      </c>
      <c r="G11" s="723">
        <v>150</v>
      </c>
      <c r="H11" s="503"/>
      <c r="I11" s="835">
        <v>3.3</v>
      </c>
      <c r="J11" s="820">
        <v>7.8</v>
      </c>
      <c r="K11" s="821">
        <v>22.35</v>
      </c>
      <c r="L11" s="836">
        <v>173.1</v>
      </c>
      <c r="M11" s="292">
        <v>0.14000000000000001</v>
      </c>
      <c r="N11" s="63">
        <v>0.12</v>
      </c>
      <c r="O11" s="63">
        <v>18.149999999999999</v>
      </c>
      <c r="P11" s="63">
        <v>21.6</v>
      </c>
      <c r="Q11" s="109">
        <v>0.1</v>
      </c>
      <c r="R11" s="292">
        <v>36.36</v>
      </c>
      <c r="S11" s="63">
        <v>85.5</v>
      </c>
      <c r="T11" s="63">
        <v>27.8</v>
      </c>
      <c r="U11" s="63">
        <v>1.1399999999999999</v>
      </c>
      <c r="V11" s="63">
        <v>701.4</v>
      </c>
      <c r="W11" s="63">
        <v>8.0000000000000002E-3</v>
      </c>
      <c r="X11" s="63">
        <v>2E-3</v>
      </c>
      <c r="Y11" s="64">
        <v>4.2000000000000003E-2</v>
      </c>
    </row>
    <row r="12" spans="2:25" s="37" customFormat="1" ht="36" customHeight="1" x14ac:dyDescent="0.3">
      <c r="B12" s="745"/>
      <c r="C12" s="158"/>
      <c r="D12" s="126">
        <v>104</v>
      </c>
      <c r="E12" s="136" t="s">
        <v>18</v>
      </c>
      <c r="F12" s="679" t="s">
        <v>125</v>
      </c>
      <c r="G12" s="688">
        <v>200</v>
      </c>
      <c r="H12" s="157"/>
      <c r="I12" s="230">
        <v>0</v>
      </c>
      <c r="J12" s="16">
        <v>0</v>
      </c>
      <c r="K12" s="19">
        <v>14.4</v>
      </c>
      <c r="L12" s="486">
        <v>58.4</v>
      </c>
      <c r="M12" s="230">
        <v>0.1</v>
      </c>
      <c r="N12" s="16">
        <v>0.1</v>
      </c>
      <c r="O12" s="16">
        <v>3</v>
      </c>
      <c r="P12" s="16">
        <v>79.2</v>
      </c>
      <c r="Q12" s="19">
        <v>0.96</v>
      </c>
      <c r="R12" s="230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42">
        <v>0</v>
      </c>
    </row>
    <row r="13" spans="2:25" s="37" customFormat="1" ht="26.4" customHeight="1" x14ac:dyDescent="0.3">
      <c r="B13" s="745"/>
      <c r="C13" s="158"/>
      <c r="D13" s="127">
        <v>119</v>
      </c>
      <c r="E13" s="135" t="s">
        <v>14</v>
      </c>
      <c r="F13" s="139" t="s">
        <v>52</v>
      </c>
      <c r="G13" s="122">
        <v>30</v>
      </c>
      <c r="H13" s="764"/>
      <c r="I13" s="230">
        <v>2.13</v>
      </c>
      <c r="J13" s="16">
        <v>0.21</v>
      </c>
      <c r="K13" s="19">
        <v>13.26</v>
      </c>
      <c r="L13" s="487">
        <v>72</v>
      </c>
      <c r="M13" s="259">
        <v>0.03</v>
      </c>
      <c r="N13" s="21">
        <v>0.01</v>
      </c>
      <c r="O13" s="21">
        <v>0</v>
      </c>
      <c r="P13" s="21">
        <v>0</v>
      </c>
      <c r="Q13" s="22">
        <v>0</v>
      </c>
      <c r="R13" s="259">
        <v>11.1</v>
      </c>
      <c r="S13" s="21">
        <v>65.400000000000006</v>
      </c>
      <c r="T13" s="21">
        <v>19.5</v>
      </c>
      <c r="U13" s="21">
        <v>0.84</v>
      </c>
      <c r="V13" s="21">
        <v>27.9</v>
      </c>
      <c r="W13" s="21">
        <v>1E-3</v>
      </c>
      <c r="X13" s="21">
        <v>2E-3</v>
      </c>
      <c r="Y13" s="49">
        <v>0</v>
      </c>
    </row>
    <row r="14" spans="2:25" s="37" customFormat="1" ht="26.4" customHeight="1" x14ac:dyDescent="0.3">
      <c r="B14" s="745"/>
      <c r="C14" s="158"/>
      <c r="D14" s="124">
        <v>120</v>
      </c>
      <c r="E14" s="135" t="s">
        <v>15</v>
      </c>
      <c r="F14" s="139" t="s">
        <v>45</v>
      </c>
      <c r="G14" s="122">
        <v>20</v>
      </c>
      <c r="H14" s="764"/>
      <c r="I14" s="230">
        <v>1.1399999999999999</v>
      </c>
      <c r="J14" s="16">
        <v>0.22</v>
      </c>
      <c r="K14" s="19">
        <v>7.44</v>
      </c>
      <c r="L14" s="487">
        <v>36.26</v>
      </c>
      <c r="M14" s="259">
        <v>0.02</v>
      </c>
      <c r="N14" s="21">
        <v>2.4E-2</v>
      </c>
      <c r="O14" s="21">
        <v>0.08</v>
      </c>
      <c r="P14" s="21">
        <v>0</v>
      </c>
      <c r="Q14" s="22">
        <v>0</v>
      </c>
      <c r="R14" s="259">
        <v>6.8</v>
      </c>
      <c r="S14" s="21">
        <v>24</v>
      </c>
      <c r="T14" s="21">
        <v>8.1999999999999993</v>
      </c>
      <c r="U14" s="21">
        <v>0.46</v>
      </c>
      <c r="V14" s="21">
        <v>73.5</v>
      </c>
      <c r="W14" s="21">
        <v>2E-3</v>
      </c>
      <c r="X14" s="21">
        <v>2E-3</v>
      </c>
      <c r="Y14" s="49">
        <v>1.2E-2</v>
      </c>
    </row>
    <row r="15" spans="2:25" s="37" customFormat="1" ht="26.4" customHeight="1" x14ac:dyDescent="0.3">
      <c r="B15" s="745"/>
      <c r="C15" s="496" t="s">
        <v>66</v>
      </c>
      <c r="D15" s="171"/>
      <c r="E15" s="466"/>
      <c r="F15" s="287" t="s">
        <v>21</v>
      </c>
      <c r="G15" s="440">
        <f>G6+G8+G11+G12+G13+G14</f>
        <v>550</v>
      </c>
      <c r="H15" s="503"/>
      <c r="I15" s="191">
        <f t="shared" ref="I15:K15" si="0">I6+I8+I11+I12+I13+I14</f>
        <v>23.4</v>
      </c>
      <c r="J15" s="23">
        <f t="shared" si="0"/>
        <v>27.990000000000002</v>
      </c>
      <c r="K15" s="108">
        <f t="shared" si="0"/>
        <v>67.77</v>
      </c>
      <c r="L15" s="631">
        <f>L6+L8+L11+L12+L13+L14</f>
        <v>622.11</v>
      </c>
      <c r="M15" s="191">
        <f t="shared" ref="M15:Y15" si="1">M6+M8+M11+M12+M13+M14</f>
        <v>0.38000000000000012</v>
      </c>
      <c r="N15" s="23">
        <f t="shared" si="1"/>
        <v>0.39400000000000002</v>
      </c>
      <c r="O15" s="23">
        <f t="shared" si="1"/>
        <v>31.29</v>
      </c>
      <c r="P15" s="23">
        <f t="shared" si="1"/>
        <v>130.80000000000001</v>
      </c>
      <c r="Q15" s="108">
        <f t="shared" si="1"/>
        <v>1.0899999999999999</v>
      </c>
      <c r="R15" s="191">
        <f t="shared" si="1"/>
        <v>100.38999999999999</v>
      </c>
      <c r="S15" s="23">
        <f t="shared" si="1"/>
        <v>348.12</v>
      </c>
      <c r="T15" s="23">
        <f t="shared" si="1"/>
        <v>85.38000000000001</v>
      </c>
      <c r="U15" s="23">
        <f t="shared" si="1"/>
        <v>4.46</v>
      </c>
      <c r="V15" s="23">
        <f t="shared" si="1"/>
        <v>1179.95</v>
      </c>
      <c r="W15" s="23">
        <f t="shared" si="1"/>
        <v>1.6100000000000003E-2</v>
      </c>
      <c r="X15" s="23">
        <f t="shared" si="1"/>
        <v>6.9499999999999996E-3</v>
      </c>
      <c r="Y15" s="65">
        <f t="shared" si="1"/>
        <v>0.13400000000000001</v>
      </c>
    </row>
    <row r="16" spans="2:25" s="37" customFormat="1" ht="26.4" customHeight="1" x14ac:dyDescent="0.3">
      <c r="B16" s="745"/>
      <c r="C16" s="497" t="s">
        <v>68</v>
      </c>
      <c r="D16" s="172"/>
      <c r="E16" s="611"/>
      <c r="F16" s="288" t="s">
        <v>21</v>
      </c>
      <c r="G16" s="433">
        <f>G7+G9+G11+G12+G13+G14</f>
        <v>550</v>
      </c>
      <c r="H16" s="277"/>
      <c r="I16" s="431">
        <f t="shared" ref="I16:K16" si="2">I7+I9+I10+I12+I13+I14</f>
        <v>25.05</v>
      </c>
      <c r="J16" s="430">
        <f t="shared" si="2"/>
        <v>20.889999999999997</v>
      </c>
      <c r="K16" s="434">
        <f t="shared" si="2"/>
        <v>65.2</v>
      </c>
      <c r="L16" s="632">
        <f>L7+L9+L10+L12+L13+L14</f>
        <v>559.21</v>
      </c>
      <c r="M16" s="431">
        <f t="shared" ref="M16:Y16" si="3">M7+M9+M10+M12+M13+M14</f>
        <v>0.37</v>
      </c>
      <c r="N16" s="430">
        <f t="shared" si="3"/>
        <v>0.374</v>
      </c>
      <c r="O16" s="430">
        <f t="shared" si="3"/>
        <v>30.63</v>
      </c>
      <c r="P16" s="430">
        <f t="shared" si="3"/>
        <v>89.2</v>
      </c>
      <c r="Q16" s="434">
        <f t="shared" si="3"/>
        <v>0.96</v>
      </c>
      <c r="R16" s="431">
        <f t="shared" si="3"/>
        <v>57.41</v>
      </c>
      <c r="S16" s="430">
        <f t="shared" si="3"/>
        <v>363.99</v>
      </c>
      <c r="T16" s="430">
        <f t="shared" si="3"/>
        <v>87.51</v>
      </c>
      <c r="U16" s="430">
        <f t="shared" si="3"/>
        <v>5.45</v>
      </c>
      <c r="V16" s="430">
        <f t="shared" si="3"/>
        <v>1330.7</v>
      </c>
      <c r="W16" s="430">
        <f t="shared" si="3"/>
        <v>1.8000000000000002E-2</v>
      </c>
      <c r="X16" s="430">
        <f t="shared" si="3"/>
        <v>4.8000000000000004E-3</v>
      </c>
      <c r="Y16" s="432">
        <f t="shared" si="3"/>
        <v>0.11599999999999999</v>
      </c>
    </row>
    <row r="17" spans="2:25" s="37" customFormat="1" ht="26.4" customHeight="1" x14ac:dyDescent="0.3">
      <c r="B17" s="745"/>
      <c r="C17" s="496" t="s">
        <v>66</v>
      </c>
      <c r="D17" s="171"/>
      <c r="E17" s="466"/>
      <c r="F17" s="782" t="s">
        <v>22</v>
      </c>
      <c r="G17" s="154"/>
      <c r="H17" s="503"/>
      <c r="I17" s="292"/>
      <c r="J17" s="63"/>
      <c r="K17" s="109"/>
      <c r="L17" s="630">
        <f>L15/23.5</f>
        <v>26.472765957446811</v>
      </c>
      <c r="M17" s="292"/>
      <c r="N17" s="63"/>
      <c r="O17" s="63"/>
      <c r="P17" s="63"/>
      <c r="Q17" s="109"/>
      <c r="R17" s="292"/>
      <c r="S17" s="63"/>
      <c r="T17" s="63"/>
      <c r="U17" s="63"/>
      <c r="V17" s="63"/>
      <c r="W17" s="63"/>
      <c r="X17" s="63"/>
      <c r="Y17" s="64"/>
    </row>
    <row r="18" spans="2:25" s="37" customFormat="1" ht="26.4" customHeight="1" thickBot="1" x14ac:dyDescent="0.35">
      <c r="B18" s="767"/>
      <c r="C18" s="498" t="s">
        <v>68</v>
      </c>
      <c r="D18" s="175"/>
      <c r="E18" s="469"/>
      <c r="F18" s="783" t="s">
        <v>22</v>
      </c>
      <c r="G18" s="156"/>
      <c r="H18" s="576"/>
      <c r="I18" s="294"/>
      <c r="J18" s="152"/>
      <c r="K18" s="177"/>
      <c r="L18" s="633">
        <f>L16/23.5</f>
        <v>23.796170212765958</v>
      </c>
      <c r="M18" s="294"/>
      <c r="N18" s="152"/>
      <c r="O18" s="152"/>
      <c r="P18" s="152"/>
      <c r="Q18" s="177"/>
      <c r="R18" s="294"/>
      <c r="S18" s="152"/>
      <c r="T18" s="152"/>
      <c r="U18" s="152"/>
      <c r="V18" s="152"/>
      <c r="W18" s="152"/>
      <c r="X18" s="152"/>
      <c r="Y18" s="153"/>
    </row>
    <row r="19" spans="2:25" s="17" customFormat="1" ht="36" customHeight="1" x14ac:dyDescent="0.3">
      <c r="B19" s="731" t="s">
        <v>7</v>
      </c>
      <c r="C19" s="210"/>
      <c r="D19" s="210">
        <v>24</v>
      </c>
      <c r="E19" s="284" t="s">
        <v>20</v>
      </c>
      <c r="F19" s="364" t="s">
        <v>94</v>
      </c>
      <c r="G19" s="129">
        <v>150</v>
      </c>
      <c r="H19" s="330"/>
      <c r="I19" s="241">
        <v>0.6</v>
      </c>
      <c r="J19" s="38">
        <v>0</v>
      </c>
      <c r="K19" s="212">
        <v>16.95</v>
      </c>
      <c r="L19" s="425">
        <v>69</v>
      </c>
      <c r="M19" s="241">
        <v>0.01</v>
      </c>
      <c r="N19" s="50">
        <v>0.03</v>
      </c>
      <c r="O19" s="38">
        <v>19.5</v>
      </c>
      <c r="P19" s="38">
        <v>0</v>
      </c>
      <c r="Q19" s="51">
        <v>0</v>
      </c>
      <c r="R19" s="249">
        <v>24</v>
      </c>
      <c r="S19" s="40">
        <v>16.5</v>
      </c>
      <c r="T19" s="40">
        <v>13.5</v>
      </c>
      <c r="U19" s="40">
        <v>3.3</v>
      </c>
      <c r="V19" s="40">
        <v>417</v>
      </c>
      <c r="W19" s="40">
        <v>3.0000000000000001E-3</v>
      </c>
      <c r="X19" s="40">
        <v>5.0000000000000001E-4</v>
      </c>
      <c r="Y19" s="41">
        <v>1.4999999999999999E-2</v>
      </c>
    </row>
    <row r="20" spans="2:25" s="17" customFormat="1" ht="26.4" customHeight="1" x14ac:dyDescent="0.3">
      <c r="B20" s="732"/>
      <c r="C20" s="126"/>
      <c r="D20" s="136">
        <v>31</v>
      </c>
      <c r="E20" s="126" t="s">
        <v>9</v>
      </c>
      <c r="F20" s="361" t="s">
        <v>70</v>
      </c>
      <c r="G20" s="686">
        <v>200</v>
      </c>
      <c r="H20" s="126"/>
      <c r="I20" s="231">
        <v>5.74</v>
      </c>
      <c r="J20" s="13">
        <v>8.7799999999999994</v>
      </c>
      <c r="K20" s="24">
        <v>8.74</v>
      </c>
      <c r="L20" s="127">
        <v>138.04</v>
      </c>
      <c r="M20" s="127">
        <v>0.04</v>
      </c>
      <c r="N20" s="80">
        <v>0.08</v>
      </c>
      <c r="O20" s="13">
        <v>5.24</v>
      </c>
      <c r="P20" s="13">
        <v>132.80000000000001</v>
      </c>
      <c r="Q20" s="24">
        <v>0.06</v>
      </c>
      <c r="R20" s="231">
        <v>33.799999999999997</v>
      </c>
      <c r="S20" s="13">
        <v>77.48</v>
      </c>
      <c r="T20" s="13">
        <v>20.28</v>
      </c>
      <c r="U20" s="13">
        <v>1.28</v>
      </c>
      <c r="V20" s="13">
        <v>278.8</v>
      </c>
      <c r="W20" s="13">
        <v>6.0000000000000001E-3</v>
      </c>
      <c r="X20" s="13">
        <v>0</v>
      </c>
      <c r="Y20" s="462">
        <v>3.5999999999999997E-2</v>
      </c>
    </row>
    <row r="21" spans="2:25" s="37" customFormat="1" ht="26.4" customHeight="1" x14ac:dyDescent="0.3">
      <c r="B21" s="734"/>
      <c r="C21" s="115"/>
      <c r="D21" s="100">
        <v>240</v>
      </c>
      <c r="E21" s="124" t="s">
        <v>10</v>
      </c>
      <c r="F21" s="163" t="s">
        <v>106</v>
      </c>
      <c r="G21" s="124">
        <v>90</v>
      </c>
      <c r="H21" s="122"/>
      <c r="I21" s="230">
        <v>20.170000000000002</v>
      </c>
      <c r="J21" s="16">
        <v>20.309999999999999</v>
      </c>
      <c r="K21" s="42">
        <v>2.09</v>
      </c>
      <c r="L21" s="179">
        <v>274</v>
      </c>
      <c r="M21" s="230">
        <v>7.0000000000000007E-2</v>
      </c>
      <c r="N21" s="18">
        <v>0.18</v>
      </c>
      <c r="O21" s="16">
        <v>1.5</v>
      </c>
      <c r="P21" s="16">
        <v>225</v>
      </c>
      <c r="Q21" s="19">
        <v>0.42</v>
      </c>
      <c r="R21" s="230">
        <v>157.65</v>
      </c>
      <c r="S21" s="16">
        <v>222.58</v>
      </c>
      <c r="T21" s="16">
        <v>26.64</v>
      </c>
      <c r="U21" s="16">
        <v>1.51</v>
      </c>
      <c r="V21" s="16">
        <v>237.86</v>
      </c>
      <c r="W21" s="16">
        <v>0</v>
      </c>
      <c r="X21" s="16">
        <v>0</v>
      </c>
      <c r="Y21" s="42">
        <v>0.1</v>
      </c>
    </row>
    <row r="22" spans="2:25" s="37" customFormat="1" ht="26.4" customHeight="1" x14ac:dyDescent="0.3">
      <c r="B22" s="734"/>
      <c r="C22" s="115"/>
      <c r="D22" s="158">
        <v>65</v>
      </c>
      <c r="E22" s="159" t="s">
        <v>76</v>
      </c>
      <c r="F22" s="139" t="s">
        <v>51</v>
      </c>
      <c r="G22" s="122">
        <v>150</v>
      </c>
      <c r="H22" s="159"/>
      <c r="I22" s="354">
        <v>6.45</v>
      </c>
      <c r="J22" s="92">
        <v>4.05</v>
      </c>
      <c r="K22" s="93">
        <v>40.200000000000003</v>
      </c>
      <c r="L22" s="183">
        <v>223.65</v>
      </c>
      <c r="M22" s="80">
        <v>0.08</v>
      </c>
      <c r="N22" s="80">
        <v>0.02</v>
      </c>
      <c r="O22" s="13">
        <v>0</v>
      </c>
      <c r="P22" s="13">
        <v>30</v>
      </c>
      <c r="Q22" s="46">
        <v>0.11</v>
      </c>
      <c r="R22" s="231">
        <v>13.05</v>
      </c>
      <c r="S22" s="13">
        <v>58.34</v>
      </c>
      <c r="T22" s="13">
        <v>22.53</v>
      </c>
      <c r="U22" s="13">
        <v>1.25</v>
      </c>
      <c r="V22" s="13">
        <v>1.1000000000000001</v>
      </c>
      <c r="W22" s="13">
        <v>0</v>
      </c>
      <c r="X22" s="13">
        <v>0</v>
      </c>
      <c r="Y22" s="49">
        <v>0</v>
      </c>
    </row>
    <row r="23" spans="2:25" s="17" customFormat="1" ht="33.75" customHeight="1" x14ac:dyDescent="0.3">
      <c r="B23" s="735"/>
      <c r="C23" s="126"/>
      <c r="D23" s="203">
        <v>216</v>
      </c>
      <c r="E23" s="122" t="s">
        <v>18</v>
      </c>
      <c r="F23" s="208" t="s">
        <v>113</v>
      </c>
      <c r="G23" s="124">
        <v>200</v>
      </c>
      <c r="H23" s="248"/>
      <c r="I23" s="230">
        <v>0.26</v>
      </c>
      <c r="J23" s="16">
        <v>0</v>
      </c>
      <c r="K23" s="42">
        <v>15.46</v>
      </c>
      <c r="L23" s="179">
        <v>62</v>
      </c>
      <c r="M23" s="259">
        <v>0</v>
      </c>
      <c r="N23" s="20">
        <v>0</v>
      </c>
      <c r="O23" s="21">
        <v>4.4000000000000004</v>
      </c>
      <c r="P23" s="21">
        <v>0</v>
      </c>
      <c r="Q23" s="49">
        <v>0</v>
      </c>
      <c r="R23" s="259">
        <v>0.4</v>
      </c>
      <c r="S23" s="21">
        <v>0</v>
      </c>
      <c r="T23" s="21">
        <v>0</v>
      </c>
      <c r="U23" s="21">
        <v>0.04</v>
      </c>
      <c r="V23" s="21">
        <v>0.36</v>
      </c>
      <c r="W23" s="21">
        <v>0</v>
      </c>
      <c r="X23" s="21">
        <v>0</v>
      </c>
      <c r="Y23" s="49">
        <v>0</v>
      </c>
    </row>
    <row r="24" spans="2:25" s="17" customFormat="1" ht="26.4" customHeight="1" x14ac:dyDescent="0.3">
      <c r="B24" s="735"/>
      <c r="C24" s="127"/>
      <c r="D24" s="101">
        <v>119</v>
      </c>
      <c r="E24" s="124" t="s">
        <v>14</v>
      </c>
      <c r="F24" s="167" t="s">
        <v>52</v>
      </c>
      <c r="G24" s="174">
        <v>20</v>
      </c>
      <c r="H24" s="122"/>
      <c r="I24" s="230">
        <v>1.4</v>
      </c>
      <c r="J24" s="16">
        <v>0.14000000000000001</v>
      </c>
      <c r="K24" s="42">
        <v>8.8000000000000007</v>
      </c>
      <c r="L24" s="239">
        <v>48</v>
      </c>
      <c r="M24" s="230">
        <v>0.02</v>
      </c>
      <c r="N24" s="18">
        <v>6.0000000000000001E-3</v>
      </c>
      <c r="O24" s="16">
        <v>0</v>
      </c>
      <c r="P24" s="16">
        <v>0</v>
      </c>
      <c r="Q24" s="42">
        <v>0</v>
      </c>
      <c r="R24" s="230">
        <v>7.4</v>
      </c>
      <c r="S24" s="16">
        <v>43.6</v>
      </c>
      <c r="T24" s="16">
        <v>13</v>
      </c>
      <c r="U24" s="18">
        <v>0.56000000000000005</v>
      </c>
      <c r="V24" s="16">
        <v>18.600000000000001</v>
      </c>
      <c r="W24" s="16">
        <v>5.9999999999999995E-4</v>
      </c>
      <c r="X24" s="18">
        <v>1E-3</v>
      </c>
      <c r="Y24" s="42">
        <v>0</v>
      </c>
    </row>
    <row r="25" spans="2:25" s="17" customFormat="1" ht="26.4" customHeight="1" x14ac:dyDescent="0.3">
      <c r="B25" s="735"/>
      <c r="C25" s="127"/>
      <c r="D25" s="122">
        <v>120</v>
      </c>
      <c r="E25" s="159" t="s">
        <v>15</v>
      </c>
      <c r="F25" s="139" t="s">
        <v>45</v>
      </c>
      <c r="G25" s="125">
        <v>20</v>
      </c>
      <c r="H25" s="158"/>
      <c r="I25" s="259">
        <v>1.1399999999999999</v>
      </c>
      <c r="J25" s="21">
        <v>0.22</v>
      </c>
      <c r="K25" s="22">
        <v>7.44</v>
      </c>
      <c r="L25" s="257">
        <v>36.26</v>
      </c>
      <c r="M25" s="20">
        <v>0.02</v>
      </c>
      <c r="N25" s="20">
        <v>2.4E-2</v>
      </c>
      <c r="O25" s="21">
        <v>0.08</v>
      </c>
      <c r="P25" s="21">
        <v>0</v>
      </c>
      <c r="Q25" s="49">
        <v>0</v>
      </c>
      <c r="R25" s="259">
        <v>6.8</v>
      </c>
      <c r="S25" s="21">
        <v>24</v>
      </c>
      <c r="T25" s="21">
        <v>8.1999999999999993</v>
      </c>
      <c r="U25" s="21">
        <v>0.46</v>
      </c>
      <c r="V25" s="21">
        <v>73.5</v>
      </c>
      <c r="W25" s="21">
        <v>2E-3</v>
      </c>
      <c r="X25" s="21">
        <v>2E-3</v>
      </c>
      <c r="Y25" s="49">
        <v>1.2E-2</v>
      </c>
    </row>
    <row r="26" spans="2:25" s="37" customFormat="1" ht="26.4" customHeight="1" x14ac:dyDescent="0.3">
      <c r="B26" s="734"/>
      <c r="C26" s="115"/>
      <c r="D26" s="160"/>
      <c r="E26" s="160"/>
      <c r="F26" s="289" t="s">
        <v>21</v>
      </c>
      <c r="G26" s="360">
        <f>SUM(G19:G25)</f>
        <v>830</v>
      </c>
      <c r="H26" s="160"/>
      <c r="I26" s="193">
        <f t="shared" ref="I26:K26" si="4">I19+I20+I21+I22+I23+I24+I25</f>
        <v>35.76</v>
      </c>
      <c r="J26" s="94">
        <f t="shared" si="4"/>
        <v>33.499999999999993</v>
      </c>
      <c r="K26" s="178">
        <f t="shared" si="4"/>
        <v>99.679999999999993</v>
      </c>
      <c r="L26" s="634">
        <f>L19+L20+L21+L22+L23+L24+L25</f>
        <v>850.94999999999993</v>
      </c>
      <c r="M26" s="95">
        <f t="shared" ref="M26:Y26" si="5">M19+M20+M21+M22+M23+M24+M25</f>
        <v>0.24</v>
      </c>
      <c r="N26" s="94">
        <f t="shared" si="5"/>
        <v>0.34</v>
      </c>
      <c r="O26" s="94">
        <f t="shared" si="5"/>
        <v>30.72</v>
      </c>
      <c r="P26" s="94">
        <f t="shared" si="5"/>
        <v>387.8</v>
      </c>
      <c r="Q26" s="96">
        <f t="shared" si="5"/>
        <v>0.59</v>
      </c>
      <c r="R26" s="193">
        <f t="shared" si="5"/>
        <v>243.10000000000002</v>
      </c>
      <c r="S26" s="94">
        <f t="shared" si="5"/>
        <v>442.5</v>
      </c>
      <c r="T26" s="94">
        <f t="shared" si="5"/>
        <v>104.15</v>
      </c>
      <c r="U26" s="94">
        <f t="shared" si="5"/>
        <v>8.4</v>
      </c>
      <c r="V26" s="94">
        <f t="shared" si="5"/>
        <v>1027.22</v>
      </c>
      <c r="W26" s="94">
        <f t="shared" si="5"/>
        <v>1.1600000000000001E-2</v>
      </c>
      <c r="X26" s="94">
        <f t="shared" si="5"/>
        <v>3.5000000000000001E-3</v>
      </c>
      <c r="Y26" s="96">
        <f t="shared" si="5"/>
        <v>0.16300000000000001</v>
      </c>
    </row>
    <row r="27" spans="2:25" s="37" customFormat="1" ht="26.4" customHeight="1" thickBot="1" x14ac:dyDescent="0.35">
      <c r="B27" s="779"/>
      <c r="C27" s="116"/>
      <c r="D27" s="161"/>
      <c r="E27" s="161"/>
      <c r="F27" s="321" t="s">
        <v>22</v>
      </c>
      <c r="G27" s="198"/>
      <c r="H27" s="188"/>
      <c r="I27" s="194"/>
      <c r="J27" s="54"/>
      <c r="K27" s="121"/>
      <c r="L27" s="185">
        <f>L26/23.5</f>
        <v>36.210638297872336</v>
      </c>
      <c r="M27" s="145"/>
      <c r="N27" s="145"/>
      <c r="O27" s="54"/>
      <c r="P27" s="54"/>
      <c r="Q27" s="113"/>
      <c r="R27" s="194"/>
      <c r="S27" s="54"/>
      <c r="T27" s="54"/>
      <c r="U27" s="54"/>
      <c r="V27" s="54"/>
      <c r="W27" s="54"/>
      <c r="X27" s="54"/>
      <c r="Y27" s="113"/>
    </row>
    <row r="28" spans="2:25" x14ac:dyDescent="0.3">
      <c r="B28" s="2"/>
      <c r="C28" s="4"/>
      <c r="D28" s="4"/>
      <c r="E28" s="2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4" t="s">
        <v>61</v>
      </c>
      <c r="C29" s="785"/>
      <c r="D29" s="743"/>
      <c r="E29" s="743"/>
      <c r="F29" s="26"/>
      <c r="G29" s="27"/>
      <c r="H29" s="11"/>
      <c r="I29" s="9"/>
      <c r="J29" s="11"/>
      <c r="K29" s="11"/>
    </row>
    <row r="30" spans="2:25" ht="18" x14ac:dyDescent="0.3">
      <c r="B30" s="727" t="s">
        <v>62</v>
      </c>
      <c r="C30" s="786"/>
      <c r="D30" s="744"/>
      <c r="E30" s="744"/>
      <c r="F30" s="26"/>
      <c r="G30" s="27"/>
      <c r="H30" s="11"/>
      <c r="I30" s="11"/>
      <c r="J30" s="11"/>
      <c r="K30" s="11"/>
    </row>
    <row r="31" spans="2:25" ht="18" x14ac:dyDescent="0.3">
      <c r="B31" s="11"/>
      <c r="C31" s="325"/>
      <c r="D31" s="325"/>
      <c r="E31" s="11"/>
      <c r="F31" s="26"/>
      <c r="G31" s="27"/>
      <c r="H31" s="11"/>
      <c r="I31" s="11"/>
      <c r="J31" s="11"/>
      <c r="K31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zoomScale="60" zoomScaleNormal="60" workbookViewId="0">
      <selection activeCell="H11" sqref="H11"/>
    </sheetView>
  </sheetViews>
  <sheetFormatPr defaultRowHeight="14.4" x14ac:dyDescent="0.3"/>
  <cols>
    <col min="2" max="3" width="16.88671875" customWidth="1"/>
    <col min="4" max="4" width="17.109375" style="5" customWidth="1"/>
    <col min="5" max="5" width="24.44140625" customWidth="1"/>
    <col min="6" max="6" width="64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2.5546875" customWidth="1"/>
    <col min="13" max="13" width="11.33203125" customWidth="1"/>
    <col min="17" max="17" width="9.109375" customWidth="1"/>
    <col min="23" max="23" width="14.109375" customWidth="1"/>
    <col min="24" max="24" width="11.109375" bestFit="1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 t="s">
        <v>177</v>
      </c>
      <c r="G2" s="691" t="s">
        <v>2</v>
      </c>
      <c r="H2" s="730">
        <v>13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82" t="s">
        <v>24</v>
      </c>
      <c r="N4" s="885"/>
      <c r="O4" s="885"/>
      <c r="P4" s="885"/>
      <c r="Q4" s="886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28.5" customHeight="1" thickBot="1" x14ac:dyDescent="0.35">
      <c r="B5" s="877"/>
      <c r="C5" s="881"/>
      <c r="D5" s="880"/>
      <c r="E5" s="877"/>
      <c r="F5" s="877"/>
      <c r="G5" s="877"/>
      <c r="H5" s="877"/>
      <c r="I5" s="98" t="s">
        <v>27</v>
      </c>
      <c r="J5" s="459" t="s">
        <v>28</v>
      </c>
      <c r="K5" s="98" t="s">
        <v>29</v>
      </c>
      <c r="L5" s="894"/>
      <c r="M5" s="331" t="s">
        <v>30</v>
      </c>
      <c r="N5" s="331" t="s">
        <v>99</v>
      </c>
      <c r="O5" s="331" t="s">
        <v>31</v>
      </c>
      <c r="P5" s="457" t="s">
        <v>100</v>
      </c>
      <c r="Q5" s="331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26.4" customHeight="1" x14ac:dyDescent="0.3">
      <c r="B6" s="732" t="s">
        <v>6</v>
      </c>
      <c r="C6" s="129"/>
      <c r="D6" s="495">
        <v>24</v>
      </c>
      <c r="E6" s="129" t="s">
        <v>8</v>
      </c>
      <c r="F6" s="396" t="s">
        <v>97</v>
      </c>
      <c r="G6" s="129">
        <v>150</v>
      </c>
      <c r="H6" s="284">
        <v>22.23</v>
      </c>
      <c r="I6" s="249">
        <v>0.6</v>
      </c>
      <c r="J6" s="40">
        <v>0</v>
      </c>
      <c r="K6" s="45">
        <v>16.95</v>
      </c>
      <c r="L6" s="540">
        <v>69</v>
      </c>
      <c r="M6" s="241">
        <v>0.01</v>
      </c>
      <c r="N6" s="50">
        <v>0.03</v>
      </c>
      <c r="O6" s="38">
        <v>19.5</v>
      </c>
      <c r="P6" s="38">
        <v>0</v>
      </c>
      <c r="Q6" s="51">
        <v>0</v>
      </c>
      <c r="R6" s="249">
        <v>24</v>
      </c>
      <c r="S6" s="40">
        <v>16.5</v>
      </c>
      <c r="T6" s="40">
        <v>13.5</v>
      </c>
      <c r="U6" s="40">
        <v>3.3</v>
      </c>
      <c r="V6" s="40">
        <v>417</v>
      </c>
      <c r="W6" s="40">
        <v>3.0000000000000001E-3</v>
      </c>
      <c r="X6" s="40">
        <v>5.0000000000000001E-4</v>
      </c>
      <c r="Y6" s="41">
        <v>1.4999999999999999E-2</v>
      </c>
    </row>
    <row r="7" spans="2:25" s="37" customFormat="1" ht="39.75" customHeight="1" x14ac:dyDescent="0.3">
      <c r="B7" s="745"/>
      <c r="C7" s="125"/>
      <c r="D7" s="523">
        <v>69</v>
      </c>
      <c r="E7" s="125" t="s">
        <v>57</v>
      </c>
      <c r="F7" s="166" t="s">
        <v>147</v>
      </c>
      <c r="G7" s="158">
        <v>150</v>
      </c>
      <c r="H7" s="125">
        <v>10.47</v>
      </c>
      <c r="I7" s="18">
        <v>25.71</v>
      </c>
      <c r="J7" s="16">
        <v>11.96</v>
      </c>
      <c r="K7" s="19">
        <v>32.299999999999997</v>
      </c>
      <c r="L7" s="486">
        <v>342.12</v>
      </c>
      <c r="M7" s="230">
        <v>7.0000000000000007E-2</v>
      </c>
      <c r="N7" s="18">
        <v>0.34</v>
      </c>
      <c r="O7" s="16">
        <v>0.43</v>
      </c>
      <c r="P7" s="16">
        <v>60</v>
      </c>
      <c r="Q7" s="19">
        <v>0.27</v>
      </c>
      <c r="R7" s="230">
        <v>233.47</v>
      </c>
      <c r="S7" s="16">
        <v>283.02999999999997</v>
      </c>
      <c r="T7" s="16">
        <v>33.36</v>
      </c>
      <c r="U7" s="16">
        <v>0.82</v>
      </c>
      <c r="V7" s="16">
        <v>131.05000000000001</v>
      </c>
      <c r="W7" s="16">
        <v>9.1400000000000006E-3</v>
      </c>
      <c r="X7" s="16">
        <v>3.1E-2</v>
      </c>
      <c r="Y7" s="42">
        <v>0.03</v>
      </c>
    </row>
    <row r="8" spans="2:25" s="37" customFormat="1" ht="26.4" customHeight="1" x14ac:dyDescent="0.3">
      <c r="B8" s="745"/>
      <c r="C8" s="125"/>
      <c r="D8" s="523">
        <v>116</v>
      </c>
      <c r="E8" s="100" t="s">
        <v>58</v>
      </c>
      <c r="F8" s="123" t="s">
        <v>82</v>
      </c>
      <c r="G8" s="125">
        <v>200</v>
      </c>
      <c r="H8" s="125">
        <v>14.61</v>
      </c>
      <c r="I8" s="18">
        <v>3.2</v>
      </c>
      <c r="J8" s="16">
        <v>3.2</v>
      </c>
      <c r="K8" s="19">
        <v>14.6</v>
      </c>
      <c r="L8" s="486">
        <v>100.8</v>
      </c>
      <c r="M8" s="230">
        <v>6.5</v>
      </c>
      <c r="N8" s="18">
        <v>0.32</v>
      </c>
      <c r="O8" s="16">
        <v>1.08</v>
      </c>
      <c r="P8" s="16">
        <v>40</v>
      </c>
      <c r="Q8" s="19">
        <v>0.1</v>
      </c>
      <c r="R8" s="230">
        <v>178.44</v>
      </c>
      <c r="S8" s="16">
        <v>136.9</v>
      </c>
      <c r="T8" s="16">
        <v>25.2</v>
      </c>
      <c r="U8" s="16">
        <v>0.42</v>
      </c>
      <c r="V8" s="16">
        <v>319.2</v>
      </c>
      <c r="W8" s="16">
        <v>1.6E-2</v>
      </c>
      <c r="X8" s="16">
        <v>4.0000000000000001E-3</v>
      </c>
      <c r="Y8" s="42">
        <v>0.04</v>
      </c>
    </row>
    <row r="9" spans="2:25" s="37" customFormat="1" ht="26.4" customHeight="1" x14ac:dyDescent="0.3">
      <c r="B9" s="745"/>
      <c r="C9" s="125"/>
      <c r="D9" s="137">
        <v>121</v>
      </c>
      <c r="E9" s="122" t="s">
        <v>14</v>
      </c>
      <c r="F9" s="334" t="s">
        <v>48</v>
      </c>
      <c r="G9" s="174">
        <v>20</v>
      </c>
      <c r="H9" s="124">
        <v>1.36</v>
      </c>
      <c r="I9" s="18">
        <v>1.44</v>
      </c>
      <c r="J9" s="16">
        <v>0.13</v>
      </c>
      <c r="K9" s="19">
        <v>9.83</v>
      </c>
      <c r="L9" s="486">
        <v>50.44</v>
      </c>
      <c r="M9" s="230">
        <v>0.04</v>
      </c>
      <c r="N9" s="18">
        <v>7.0000000000000001E-3</v>
      </c>
      <c r="O9" s="16">
        <v>0</v>
      </c>
      <c r="P9" s="16">
        <v>0</v>
      </c>
      <c r="Q9" s="19">
        <v>0</v>
      </c>
      <c r="R9" s="230">
        <v>7.5</v>
      </c>
      <c r="S9" s="16">
        <v>24.6</v>
      </c>
      <c r="T9" s="16">
        <v>9.9</v>
      </c>
      <c r="U9" s="16">
        <v>0.45</v>
      </c>
      <c r="V9" s="16">
        <v>18.399999999999999</v>
      </c>
      <c r="W9" s="16">
        <v>0</v>
      </c>
      <c r="X9" s="16">
        <v>0</v>
      </c>
      <c r="Y9" s="42">
        <v>0</v>
      </c>
    </row>
    <row r="10" spans="2:25" s="37" customFormat="1" ht="30" customHeight="1" x14ac:dyDescent="0.3">
      <c r="B10" s="745"/>
      <c r="C10" s="125"/>
      <c r="D10" s="135">
        <v>120</v>
      </c>
      <c r="E10" s="122" t="s">
        <v>15</v>
      </c>
      <c r="F10" s="720" t="s">
        <v>45</v>
      </c>
      <c r="G10" s="124">
        <v>20</v>
      </c>
      <c r="H10" s="124">
        <v>1.19</v>
      </c>
      <c r="I10" s="18">
        <v>1.1399999999999999</v>
      </c>
      <c r="J10" s="16">
        <v>0.22</v>
      </c>
      <c r="K10" s="19">
        <v>7.44</v>
      </c>
      <c r="L10" s="487">
        <v>36.26</v>
      </c>
      <c r="M10" s="259">
        <v>0.02</v>
      </c>
      <c r="N10" s="20">
        <v>2.4E-2</v>
      </c>
      <c r="O10" s="21">
        <v>0.08</v>
      </c>
      <c r="P10" s="21">
        <v>0</v>
      </c>
      <c r="Q10" s="22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5"/>
      <c r="C11" s="125"/>
      <c r="D11" s="527"/>
      <c r="E11" s="100"/>
      <c r="F11" s="146" t="s">
        <v>21</v>
      </c>
      <c r="G11" s="252">
        <f>SUM(G6:G10)</f>
        <v>540</v>
      </c>
      <c r="H11" s="338">
        <f>SUM(H6:H10)</f>
        <v>49.86</v>
      </c>
      <c r="I11" s="20">
        <f t="shared" ref="I11:K11" si="0">SUM(I6:I10)</f>
        <v>32.090000000000003</v>
      </c>
      <c r="J11" s="21">
        <f t="shared" si="0"/>
        <v>15.510000000000002</v>
      </c>
      <c r="K11" s="22">
        <f t="shared" si="0"/>
        <v>81.12</v>
      </c>
      <c r="L11" s="635">
        <f>L6+L7+L8+L9+L10</f>
        <v>598.62</v>
      </c>
      <c r="M11" s="259">
        <f t="shared" ref="M11:Y11" si="1">SUM(M6:M10)</f>
        <v>6.64</v>
      </c>
      <c r="N11" s="21">
        <f t="shared" si="1"/>
        <v>0.72099999999999997</v>
      </c>
      <c r="O11" s="21">
        <f t="shared" si="1"/>
        <v>21.089999999999996</v>
      </c>
      <c r="P11" s="21">
        <f t="shared" si="1"/>
        <v>100</v>
      </c>
      <c r="Q11" s="22">
        <f t="shared" si="1"/>
        <v>0.37</v>
      </c>
      <c r="R11" s="259">
        <f t="shared" si="1"/>
        <v>450.21000000000004</v>
      </c>
      <c r="S11" s="21">
        <f t="shared" si="1"/>
        <v>485.03</v>
      </c>
      <c r="T11" s="21">
        <f t="shared" si="1"/>
        <v>90.160000000000011</v>
      </c>
      <c r="U11" s="21">
        <f t="shared" si="1"/>
        <v>5.45</v>
      </c>
      <c r="V11" s="21">
        <f t="shared" si="1"/>
        <v>959.15</v>
      </c>
      <c r="W11" s="21">
        <f t="shared" si="1"/>
        <v>3.014E-2</v>
      </c>
      <c r="X11" s="21">
        <f t="shared" si="1"/>
        <v>3.7500000000000006E-2</v>
      </c>
      <c r="Y11" s="49">
        <f t="shared" si="1"/>
        <v>9.6999999999999989E-2</v>
      </c>
    </row>
    <row r="12" spans="2:25" s="37" customFormat="1" ht="26.4" customHeight="1" thickBot="1" x14ac:dyDescent="0.35">
      <c r="B12" s="745"/>
      <c r="C12" s="128"/>
      <c r="D12" s="251"/>
      <c r="E12" s="198"/>
      <c r="F12" s="147" t="s">
        <v>22</v>
      </c>
      <c r="G12" s="128"/>
      <c r="H12" s="131"/>
      <c r="I12" s="199"/>
      <c r="J12" s="142"/>
      <c r="K12" s="213"/>
      <c r="L12" s="636">
        <f>L11/23.5</f>
        <v>25.473191489361703</v>
      </c>
      <c r="M12" s="233"/>
      <c r="N12" s="142"/>
      <c r="O12" s="142"/>
      <c r="P12" s="142"/>
      <c r="Q12" s="213"/>
      <c r="R12" s="233"/>
      <c r="S12" s="142"/>
      <c r="T12" s="142"/>
      <c r="U12" s="142"/>
      <c r="V12" s="142"/>
      <c r="W12" s="142"/>
      <c r="X12" s="142"/>
      <c r="Y12" s="143"/>
    </row>
    <row r="13" spans="2:25" ht="18" x14ac:dyDescent="0.3">
      <c r="E13" s="11"/>
      <c r="F13" s="26"/>
      <c r="G13" s="27"/>
      <c r="H13" s="11"/>
      <c r="I13" s="11"/>
      <c r="J13" s="11"/>
      <c r="K13" s="11"/>
    </row>
    <row r="14" spans="2:25" ht="18" x14ac:dyDescent="0.3">
      <c r="E14" s="11"/>
      <c r="F14" s="26"/>
      <c r="G14" s="27"/>
      <c r="H14" s="11"/>
      <c r="I14" s="11"/>
      <c r="J14" s="11"/>
      <c r="K14" s="11"/>
    </row>
    <row r="15" spans="2:25" ht="18" x14ac:dyDescent="0.3">
      <c r="E15" s="11"/>
      <c r="F15" s="26"/>
      <c r="G15" s="27"/>
      <c r="H15" s="11"/>
      <c r="I15" s="11"/>
      <c r="J15" s="11"/>
      <c r="K15" s="11"/>
    </row>
    <row r="16" spans="2:25" x14ac:dyDescent="0.3">
      <c r="E16" s="11"/>
      <c r="F16" s="11"/>
      <c r="G16" s="11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13"/>
  <sheetViews>
    <sheetView tabSelected="1" zoomScale="60" zoomScaleNormal="60" workbookViewId="0">
      <selection activeCell="H12" sqref="H1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4.44140625" style="5" customWidth="1"/>
    <col min="6" max="6" width="65.6640625" customWidth="1"/>
    <col min="7" max="8" width="15.44140625" customWidth="1"/>
    <col min="10" max="10" width="11.33203125" customWidth="1"/>
    <col min="11" max="11" width="16.44140625" customWidth="1"/>
    <col min="12" max="12" width="22.88671875" customWidth="1"/>
    <col min="13" max="13" width="18.44140625" customWidth="1"/>
    <col min="17" max="17" width="9.88671875" customWidth="1"/>
    <col min="23" max="23" width="11.88671875" bestFit="1" customWidth="1"/>
    <col min="24" max="24" width="11.109375" bestFit="1" customWidth="1"/>
  </cols>
  <sheetData>
    <row r="2" spans="2:26" ht="22.8" x14ac:dyDescent="0.4">
      <c r="B2" s="689" t="s">
        <v>1</v>
      </c>
      <c r="C2" s="689"/>
      <c r="D2" s="787"/>
      <c r="E2" s="787" t="s">
        <v>3</v>
      </c>
      <c r="F2" s="689" t="s">
        <v>176</v>
      </c>
      <c r="G2" s="691" t="s">
        <v>2</v>
      </c>
      <c r="H2" s="691">
        <v>14</v>
      </c>
      <c r="I2" s="689"/>
      <c r="L2" s="8"/>
      <c r="M2" s="7"/>
      <c r="N2" s="1"/>
      <c r="O2" s="2"/>
    </row>
    <row r="3" spans="2:26" ht="15" thickBot="1" x14ac:dyDescent="0.35">
      <c r="B3" s="1"/>
      <c r="C3" s="1"/>
      <c r="D3" s="223"/>
      <c r="E3" s="223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5">
      <c r="B4" s="876" t="s">
        <v>0</v>
      </c>
      <c r="C4" s="876"/>
      <c r="D4" s="879" t="s">
        <v>161</v>
      </c>
      <c r="E4" s="896" t="s">
        <v>38</v>
      </c>
      <c r="F4" s="878" t="s">
        <v>37</v>
      </c>
      <c r="G4" s="878" t="s">
        <v>26</v>
      </c>
      <c r="H4" s="878" t="s">
        <v>149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6" s="17" customFormat="1" ht="28.5" customHeight="1" thickBot="1" x14ac:dyDescent="0.35">
      <c r="B5" s="877"/>
      <c r="C5" s="877"/>
      <c r="D5" s="880"/>
      <c r="E5" s="877"/>
      <c r="F5" s="877"/>
      <c r="G5" s="877"/>
      <c r="H5" s="877"/>
      <c r="I5" s="762" t="s">
        <v>27</v>
      </c>
      <c r="J5" s="707" t="s">
        <v>28</v>
      </c>
      <c r="K5" s="763" t="s">
        <v>29</v>
      </c>
      <c r="L5" s="894"/>
      <c r="M5" s="477" t="s">
        <v>30</v>
      </c>
      <c r="N5" s="477" t="s">
        <v>99</v>
      </c>
      <c r="O5" s="73" t="s">
        <v>31</v>
      </c>
      <c r="P5" s="550" t="s">
        <v>100</v>
      </c>
      <c r="Q5" s="478" t="s">
        <v>101</v>
      </c>
      <c r="R5" s="475" t="s">
        <v>32</v>
      </c>
      <c r="S5" s="476" t="s">
        <v>33</v>
      </c>
      <c r="T5" s="476" t="s">
        <v>34</v>
      </c>
      <c r="U5" s="478" t="s">
        <v>35</v>
      </c>
      <c r="V5" s="477" t="s">
        <v>102</v>
      </c>
      <c r="W5" s="477" t="s">
        <v>103</v>
      </c>
      <c r="X5" s="477" t="s">
        <v>104</v>
      </c>
      <c r="Y5" s="662" t="s">
        <v>105</v>
      </c>
    </row>
    <row r="6" spans="2:26" s="17" customFormat="1" ht="46.5" customHeight="1" x14ac:dyDescent="0.3">
      <c r="B6" s="731" t="s">
        <v>6</v>
      </c>
      <c r="C6" s="129"/>
      <c r="D6" s="523">
        <v>1</v>
      </c>
      <c r="E6" s="158" t="s">
        <v>20</v>
      </c>
      <c r="F6" s="352" t="s">
        <v>12</v>
      </c>
      <c r="G6" s="548">
        <v>15</v>
      </c>
      <c r="H6" s="637">
        <v>10.46</v>
      </c>
      <c r="I6" s="318">
        <v>3.66</v>
      </c>
      <c r="J6" s="52">
        <v>3.54</v>
      </c>
      <c r="K6" s="363">
        <v>0</v>
      </c>
      <c r="L6" s="655">
        <v>46.5</v>
      </c>
      <c r="M6" s="318">
        <v>0</v>
      </c>
      <c r="N6" s="52">
        <v>4.4999999999999998E-2</v>
      </c>
      <c r="O6" s="52">
        <v>0.24</v>
      </c>
      <c r="P6" s="52">
        <v>43.2</v>
      </c>
      <c r="Q6" s="53">
        <v>0.14000000000000001</v>
      </c>
      <c r="R6" s="318">
        <v>150</v>
      </c>
      <c r="S6" s="52">
        <v>81.599999999999994</v>
      </c>
      <c r="T6" s="52">
        <v>7.05</v>
      </c>
      <c r="U6" s="52">
        <v>0.09</v>
      </c>
      <c r="V6" s="52">
        <v>13.2</v>
      </c>
      <c r="W6" s="52">
        <v>0</v>
      </c>
      <c r="X6" s="52">
        <v>0</v>
      </c>
      <c r="Y6" s="53">
        <v>0</v>
      </c>
    </row>
    <row r="7" spans="2:26" s="37" customFormat="1" ht="26.4" customHeight="1" x14ac:dyDescent="0.3">
      <c r="B7" s="745"/>
      <c r="C7" s="125"/>
      <c r="D7" s="135">
        <v>269</v>
      </c>
      <c r="E7" s="122" t="s">
        <v>10</v>
      </c>
      <c r="F7" s="334" t="s">
        <v>148</v>
      </c>
      <c r="G7" s="684">
        <v>90</v>
      </c>
      <c r="H7" s="159">
        <v>27.89</v>
      </c>
      <c r="I7" s="230">
        <v>13.94</v>
      </c>
      <c r="J7" s="16">
        <v>16.18</v>
      </c>
      <c r="K7" s="19">
        <v>5.21</v>
      </c>
      <c r="L7" s="180">
        <v>224.21</v>
      </c>
      <c r="M7" s="230">
        <v>6.3E-2</v>
      </c>
      <c r="N7" s="16">
        <v>0.11</v>
      </c>
      <c r="O7" s="16">
        <v>2.23</v>
      </c>
      <c r="P7" s="16">
        <v>36</v>
      </c>
      <c r="Q7" s="42">
        <v>0</v>
      </c>
      <c r="R7" s="230">
        <v>12.82</v>
      </c>
      <c r="S7" s="16">
        <v>113.04</v>
      </c>
      <c r="T7" s="16">
        <v>16.739999999999998</v>
      </c>
      <c r="U7" s="16">
        <v>1.08</v>
      </c>
      <c r="V7" s="16">
        <v>219.35</v>
      </c>
      <c r="W7" s="16">
        <v>3.3999999999999998E-3</v>
      </c>
      <c r="X7" s="16">
        <v>4.2000000000000002E-4</v>
      </c>
      <c r="Y7" s="49">
        <v>0.09</v>
      </c>
    </row>
    <row r="8" spans="2:26" s="37" customFormat="1" ht="26.4" customHeight="1" x14ac:dyDescent="0.3">
      <c r="B8" s="745"/>
      <c r="C8" s="125"/>
      <c r="D8" s="523">
        <v>64</v>
      </c>
      <c r="E8" s="158" t="s">
        <v>47</v>
      </c>
      <c r="F8" s="148" t="s">
        <v>63</v>
      </c>
      <c r="G8" s="680">
        <v>150</v>
      </c>
      <c r="H8" s="394">
        <v>4.01</v>
      </c>
      <c r="I8" s="236">
        <v>6.45</v>
      </c>
      <c r="J8" s="84">
        <v>4.05</v>
      </c>
      <c r="K8" s="85">
        <v>40.200000000000003</v>
      </c>
      <c r="L8" s="203">
        <v>223.65</v>
      </c>
      <c r="M8" s="236">
        <v>0.08</v>
      </c>
      <c r="N8" s="84">
        <v>0.2</v>
      </c>
      <c r="O8" s="84">
        <v>0</v>
      </c>
      <c r="P8" s="84">
        <v>30</v>
      </c>
      <c r="Q8" s="200">
        <v>0.11</v>
      </c>
      <c r="R8" s="236">
        <v>13.05</v>
      </c>
      <c r="S8" s="84">
        <v>58.34</v>
      </c>
      <c r="T8" s="84">
        <v>22.53</v>
      </c>
      <c r="U8" s="84">
        <v>1.25</v>
      </c>
      <c r="V8" s="84">
        <v>1.1000000000000001</v>
      </c>
      <c r="W8" s="84">
        <v>0</v>
      </c>
      <c r="X8" s="84">
        <v>0</v>
      </c>
      <c r="Y8" s="200">
        <v>0</v>
      </c>
      <c r="Z8" s="119"/>
    </row>
    <row r="9" spans="2:26" s="37" customFormat="1" ht="39.75" customHeight="1" x14ac:dyDescent="0.3">
      <c r="B9" s="745"/>
      <c r="C9" s="125"/>
      <c r="D9" s="523">
        <v>98</v>
      </c>
      <c r="E9" s="159" t="s">
        <v>18</v>
      </c>
      <c r="F9" s="334" t="s">
        <v>17</v>
      </c>
      <c r="G9" s="681">
        <v>200</v>
      </c>
      <c r="H9" s="186">
        <v>2.82</v>
      </c>
      <c r="I9" s="230">
        <v>0.4</v>
      </c>
      <c r="J9" s="16">
        <v>0</v>
      </c>
      <c r="K9" s="19">
        <v>27</v>
      </c>
      <c r="L9" s="180">
        <v>110</v>
      </c>
      <c r="M9" s="230">
        <v>0.05</v>
      </c>
      <c r="N9" s="16">
        <v>0.02</v>
      </c>
      <c r="O9" s="16">
        <v>0</v>
      </c>
      <c r="P9" s="16">
        <v>0</v>
      </c>
      <c r="Q9" s="42">
        <v>0</v>
      </c>
      <c r="R9" s="230">
        <v>16.649999999999999</v>
      </c>
      <c r="S9" s="16">
        <v>98.1</v>
      </c>
      <c r="T9" s="16">
        <v>29.25</v>
      </c>
      <c r="U9" s="16">
        <v>1.26</v>
      </c>
      <c r="V9" s="16">
        <v>41.85</v>
      </c>
      <c r="W9" s="16">
        <v>2E-3</v>
      </c>
      <c r="X9" s="16">
        <v>3.0000000000000001E-3</v>
      </c>
      <c r="Y9" s="46">
        <v>0</v>
      </c>
      <c r="Z9" s="119"/>
    </row>
    <row r="10" spans="2:26" s="37" customFormat="1" ht="26.4" customHeight="1" x14ac:dyDescent="0.3">
      <c r="B10" s="796"/>
      <c r="C10" s="203"/>
      <c r="D10" s="527">
        <v>119</v>
      </c>
      <c r="E10" s="158" t="s">
        <v>14</v>
      </c>
      <c r="F10" s="123" t="s">
        <v>19</v>
      </c>
      <c r="G10" s="523">
        <v>25</v>
      </c>
      <c r="H10" s="158">
        <v>1.05</v>
      </c>
      <c r="I10" s="259">
        <v>1.78</v>
      </c>
      <c r="J10" s="21">
        <v>0.18</v>
      </c>
      <c r="K10" s="22">
        <v>11.05</v>
      </c>
      <c r="L10" s="257">
        <v>60</v>
      </c>
      <c r="M10" s="259">
        <v>2.5000000000000001E-2</v>
      </c>
      <c r="N10" s="21">
        <v>8.0000000000000002E-3</v>
      </c>
      <c r="O10" s="21">
        <v>0</v>
      </c>
      <c r="P10" s="21">
        <v>0</v>
      </c>
      <c r="Q10" s="49">
        <v>0</v>
      </c>
      <c r="R10" s="259">
        <v>9.25</v>
      </c>
      <c r="S10" s="21">
        <v>54.5</v>
      </c>
      <c r="T10" s="21">
        <v>16.25</v>
      </c>
      <c r="U10" s="21">
        <v>0.7</v>
      </c>
      <c r="V10" s="21">
        <v>23.25</v>
      </c>
      <c r="W10" s="21">
        <v>8.0000000000000004E-4</v>
      </c>
      <c r="X10" s="21">
        <v>2E-3</v>
      </c>
      <c r="Y10" s="49">
        <v>0</v>
      </c>
      <c r="Z10" s="569"/>
    </row>
    <row r="11" spans="2:26" s="37" customFormat="1" ht="30" customHeight="1" x14ac:dyDescent="0.3">
      <c r="B11" s="745"/>
      <c r="C11" s="125"/>
      <c r="D11" s="523">
        <v>120</v>
      </c>
      <c r="E11" s="158" t="s">
        <v>15</v>
      </c>
      <c r="F11" s="123" t="s">
        <v>45</v>
      </c>
      <c r="G11" s="523">
        <v>20</v>
      </c>
      <c r="H11" s="158">
        <v>1.81</v>
      </c>
      <c r="I11" s="259">
        <v>1.1399999999999999</v>
      </c>
      <c r="J11" s="21">
        <v>0.22</v>
      </c>
      <c r="K11" s="22">
        <v>7.44</v>
      </c>
      <c r="L11" s="257">
        <v>36.26</v>
      </c>
      <c r="M11" s="259">
        <v>0.02</v>
      </c>
      <c r="N11" s="21">
        <v>2.4E-2</v>
      </c>
      <c r="O11" s="21">
        <v>0.08</v>
      </c>
      <c r="P11" s="21">
        <v>0</v>
      </c>
      <c r="Q11" s="49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  <c r="Z11" s="119"/>
    </row>
    <row r="12" spans="2:26" s="37" customFormat="1" ht="30" customHeight="1" x14ac:dyDescent="0.3">
      <c r="B12" s="745"/>
      <c r="C12" s="125"/>
      <c r="D12" s="243"/>
      <c r="E12" s="160"/>
      <c r="F12" s="146" t="s">
        <v>21</v>
      </c>
      <c r="G12" s="572">
        <f>SUM(G6:G11)</f>
        <v>500</v>
      </c>
      <c r="H12" s="273">
        <f>SUM(H6:H11)</f>
        <v>48.04</v>
      </c>
      <c r="I12" s="391">
        <f t="shared" ref="I12:Y12" si="0">I6+I7+I8+I9+I10+I11</f>
        <v>27.37</v>
      </c>
      <c r="J12" s="83">
        <f t="shared" si="0"/>
        <v>24.169999999999998</v>
      </c>
      <c r="K12" s="254">
        <f t="shared" si="0"/>
        <v>90.899999999999991</v>
      </c>
      <c r="L12" s="366">
        <f>SUM(L6:L11)</f>
        <v>700.62</v>
      </c>
      <c r="M12" s="391">
        <f t="shared" si="0"/>
        <v>0.23799999999999999</v>
      </c>
      <c r="N12" s="83">
        <f t="shared" si="0"/>
        <v>0.40700000000000003</v>
      </c>
      <c r="O12" s="83">
        <f t="shared" si="0"/>
        <v>2.5499999999999998</v>
      </c>
      <c r="P12" s="83">
        <f t="shared" si="0"/>
        <v>109.2</v>
      </c>
      <c r="Q12" s="253">
        <f t="shared" si="0"/>
        <v>0.25</v>
      </c>
      <c r="R12" s="391">
        <f t="shared" si="0"/>
        <v>208.57000000000002</v>
      </c>
      <c r="S12" s="83">
        <f t="shared" si="0"/>
        <v>429.58</v>
      </c>
      <c r="T12" s="83">
        <f t="shared" si="0"/>
        <v>100.02</v>
      </c>
      <c r="U12" s="83">
        <f t="shared" si="0"/>
        <v>4.84</v>
      </c>
      <c r="V12" s="83">
        <f t="shared" si="0"/>
        <v>372.25</v>
      </c>
      <c r="W12" s="83">
        <f t="shared" si="0"/>
        <v>8.2000000000000007E-3</v>
      </c>
      <c r="X12" s="83">
        <f t="shared" si="0"/>
        <v>7.4200000000000004E-3</v>
      </c>
      <c r="Y12" s="253">
        <f t="shared" si="0"/>
        <v>0.10199999999999999</v>
      </c>
    </row>
    <row r="13" spans="2:26" s="37" customFormat="1" ht="30" customHeight="1" thickBot="1" x14ac:dyDescent="0.35">
      <c r="B13" s="767"/>
      <c r="C13" s="128"/>
      <c r="D13" s="243"/>
      <c r="E13" s="160"/>
      <c r="F13" s="438" t="s">
        <v>22</v>
      </c>
      <c r="G13" s="572"/>
      <c r="H13" s="273"/>
      <c r="I13" s="193"/>
      <c r="J13" s="94"/>
      <c r="K13" s="178"/>
      <c r="L13" s="621">
        <f>L12/23.5</f>
        <v>29.813617021276595</v>
      </c>
      <c r="M13" s="194"/>
      <c r="N13" s="54"/>
      <c r="O13" s="54"/>
      <c r="P13" s="54"/>
      <c r="Q13" s="113"/>
      <c r="R13" s="194"/>
      <c r="S13" s="54"/>
      <c r="T13" s="54"/>
      <c r="U13" s="54"/>
      <c r="V13" s="54"/>
      <c r="W13" s="54"/>
      <c r="X13" s="54"/>
      <c r="Y13" s="113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C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8.44140625" customWidth="1"/>
    <col min="7" max="7" width="15.44140625" customWidth="1"/>
    <col min="8" max="8" width="15.6640625" customWidth="1"/>
    <col min="10" max="10" width="11.33203125" customWidth="1"/>
    <col min="11" max="11" width="12.88671875" customWidth="1"/>
    <col min="12" max="12" width="23.109375" customWidth="1"/>
    <col min="13" max="13" width="18.44140625" customWidth="1"/>
    <col min="17" max="17" width="9.88671875" customWidth="1"/>
    <col min="23" max="23" width="11" customWidth="1"/>
    <col min="24" max="24" width="14.5546875" customWidth="1"/>
  </cols>
  <sheetData>
    <row r="2" spans="2:25" ht="22.8" x14ac:dyDescent="0.4">
      <c r="B2" s="689" t="s">
        <v>1</v>
      </c>
      <c r="C2" s="689"/>
      <c r="D2" s="787"/>
      <c r="E2" s="788" t="s">
        <v>3</v>
      </c>
      <c r="F2" s="689"/>
      <c r="G2" s="691" t="s">
        <v>2</v>
      </c>
      <c r="H2" s="730">
        <v>15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3"/>
      <c r="E3" s="224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4"/>
      <c r="O4" s="887"/>
      <c r="P4" s="887"/>
      <c r="Q4" s="888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7.4" thickBot="1" x14ac:dyDescent="0.35">
      <c r="B5" s="877"/>
      <c r="C5" s="881"/>
      <c r="D5" s="880"/>
      <c r="E5" s="877"/>
      <c r="F5" s="877"/>
      <c r="G5" s="877"/>
      <c r="H5" s="877"/>
      <c r="I5" s="331" t="s">
        <v>27</v>
      </c>
      <c r="J5" s="324" t="s">
        <v>28</v>
      </c>
      <c r="K5" s="521" t="s">
        <v>29</v>
      </c>
      <c r="L5" s="894"/>
      <c r="M5" s="331" t="s">
        <v>30</v>
      </c>
      <c r="N5" s="331" t="s">
        <v>99</v>
      </c>
      <c r="O5" s="324" t="s">
        <v>31</v>
      </c>
      <c r="P5" s="520" t="s">
        <v>100</v>
      </c>
      <c r="Q5" s="521" t="s">
        <v>101</v>
      </c>
      <c r="R5" s="331" t="s">
        <v>32</v>
      </c>
      <c r="S5" s="324" t="s">
        <v>33</v>
      </c>
      <c r="T5" s="324" t="s">
        <v>34</v>
      </c>
      <c r="U5" s="52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21.75" customHeight="1" x14ac:dyDescent="0.3">
      <c r="B6" s="789"/>
      <c r="C6" s="797"/>
      <c r="D6" s="495">
        <v>27</v>
      </c>
      <c r="E6" s="284" t="s">
        <v>20</v>
      </c>
      <c r="F6" s="333" t="s">
        <v>165</v>
      </c>
      <c r="G6" s="687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26.4" customHeight="1" x14ac:dyDescent="0.3">
      <c r="B7" s="732" t="s">
        <v>6</v>
      </c>
      <c r="C7" s="124"/>
      <c r="D7" s="523">
        <v>197</v>
      </c>
      <c r="E7" s="159" t="s">
        <v>20</v>
      </c>
      <c r="F7" s="334" t="s">
        <v>150</v>
      </c>
      <c r="G7" s="522">
        <v>50</v>
      </c>
      <c r="H7" s="122"/>
      <c r="I7" s="230">
        <v>4.84</v>
      </c>
      <c r="J7" s="16">
        <v>4.43</v>
      </c>
      <c r="K7" s="19">
        <v>9.8699999999999992</v>
      </c>
      <c r="L7" s="182">
        <v>99.54</v>
      </c>
      <c r="M7" s="425">
        <v>0.03</v>
      </c>
      <c r="N7" s="230">
        <v>0.05</v>
      </c>
      <c r="O7" s="16">
        <v>1.54</v>
      </c>
      <c r="P7" s="16">
        <v>40</v>
      </c>
      <c r="Q7" s="19">
        <v>0.14000000000000001</v>
      </c>
      <c r="R7" s="230">
        <v>121.35</v>
      </c>
      <c r="S7" s="16">
        <v>79.95</v>
      </c>
      <c r="T7" s="16">
        <v>9.44</v>
      </c>
      <c r="U7" s="16">
        <v>0.46</v>
      </c>
      <c r="V7" s="16">
        <v>62.33</v>
      </c>
      <c r="W7" s="16">
        <v>2.5999999999999998E-4</v>
      </c>
      <c r="X7" s="16">
        <v>5.0000000000000002E-5</v>
      </c>
      <c r="Y7" s="42">
        <v>0</v>
      </c>
    </row>
    <row r="8" spans="2:25" s="37" customFormat="1" ht="26.4" customHeight="1" x14ac:dyDescent="0.3">
      <c r="B8" s="745"/>
      <c r="C8" s="125"/>
      <c r="D8" s="136">
        <v>66</v>
      </c>
      <c r="E8" s="157" t="s">
        <v>57</v>
      </c>
      <c r="F8" s="439" t="s">
        <v>55</v>
      </c>
      <c r="G8" s="536">
        <v>150</v>
      </c>
      <c r="H8" s="99"/>
      <c r="I8" s="230">
        <v>15.6</v>
      </c>
      <c r="J8" s="16">
        <v>16.350000000000001</v>
      </c>
      <c r="K8" s="19">
        <v>2.7</v>
      </c>
      <c r="L8" s="179">
        <v>220.2</v>
      </c>
      <c r="M8" s="239">
        <v>7.0000000000000007E-2</v>
      </c>
      <c r="N8" s="230">
        <v>0.41</v>
      </c>
      <c r="O8" s="16">
        <v>0.52</v>
      </c>
      <c r="P8" s="16">
        <v>171.15</v>
      </c>
      <c r="Q8" s="19">
        <v>2</v>
      </c>
      <c r="R8" s="230">
        <v>112.35</v>
      </c>
      <c r="S8" s="16">
        <v>250.35</v>
      </c>
      <c r="T8" s="16">
        <v>18.809999999999999</v>
      </c>
      <c r="U8" s="16">
        <v>2.79</v>
      </c>
      <c r="V8" s="16">
        <v>232.65</v>
      </c>
      <c r="W8" s="16">
        <v>2.3E-2</v>
      </c>
      <c r="X8" s="16">
        <v>2.7E-2</v>
      </c>
      <c r="Y8" s="42">
        <v>0.1</v>
      </c>
    </row>
    <row r="9" spans="2:25" s="37" customFormat="1" ht="26.4" customHeight="1" x14ac:dyDescent="0.3">
      <c r="B9" s="745"/>
      <c r="C9" s="125"/>
      <c r="D9" s="523">
        <v>159</v>
      </c>
      <c r="E9" s="159" t="s">
        <v>43</v>
      </c>
      <c r="F9" s="334" t="s">
        <v>114</v>
      </c>
      <c r="G9" s="681">
        <v>200</v>
      </c>
      <c r="H9" s="122"/>
      <c r="I9" s="230">
        <v>0.2</v>
      </c>
      <c r="J9" s="16">
        <v>0</v>
      </c>
      <c r="K9" s="19">
        <v>19.8</v>
      </c>
      <c r="L9" s="179">
        <v>80</v>
      </c>
      <c r="M9" s="179">
        <v>0</v>
      </c>
      <c r="N9" s="18">
        <v>0</v>
      </c>
      <c r="O9" s="16">
        <v>9.1999999999999993</v>
      </c>
      <c r="P9" s="16">
        <v>0</v>
      </c>
      <c r="Q9" s="42">
        <v>0</v>
      </c>
      <c r="R9" s="18">
        <v>14.58</v>
      </c>
      <c r="S9" s="16">
        <v>7.12</v>
      </c>
      <c r="T9" s="16">
        <v>7.3</v>
      </c>
      <c r="U9" s="16">
        <v>0.86</v>
      </c>
      <c r="V9" s="16">
        <v>13.56</v>
      </c>
      <c r="W9" s="16">
        <v>0</v>
      </c>
      <c r="X9" s="16">
        <v>0</v>
      </c>
      <c r="Y9" s="42">
        <v>0</v>
      </c>
    </row>
    <row r="10" spans="2:25" s="37" customFormat="1" ht="26.4" customHeight="1" x14ac:dyDescent="0.3">
      <c r="B10" s="745"/>
      <c r="C10" s="125"/>
      <c r="D10" s="135">
        <v>120</v>
      </c>
      <c r="E10" s="159" t="s">
        <v>15</v>
      </c>
      <c r="F10" s="720" t="s">
        <v>45</v>
      </c>
      <c r="G10" s="135">
        <v>20</v>
      </c>
      <c r="H10" s="248"/>
      <c r="I10" s="230">
        <v>1.1399999999999999</v>
      </c>
      <c r="J10" s="16">
        <v>0.22</v>
      </c>
      <c r="K10" s="19">
        <v>7.44</v>
      </c>
      <c r="L10" s="180">
        <v>36.26</v>
      </c>
      <c r="M10" s="258">
        <v>0.02</v>
      </c>
      <c r="N10" s="259">
        <v>2.4E-2</v>
      </c>
      <c r="O10" s="21">
        <v>0.08</v>
      </c>
      <c r="P10" s="21">
        <v>0</v>
      </c>
      <c r="Q10" s="22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5"/>
      <c r="C11" s="125"/>
      <c r="D11" s="523"/>
      <c r="E11" s="158"/>
      <c r="F11" s="146" t="s">
        <v>21</v>
      </c>
      <c r="G11" s="514">
        <f>SUM(G6:G10)</f>
        <v>520</v>
      </c>
      <c r="H11" s="513"/>
      <c r="I11" s="516">
        <f>SUM(I6:I10)</f>
        <v>22.58</v>
      </c>
      <c r="J11" s="515">
        <f t="shared" ref="J11:Y11" si="0">SUM(J6:J10)</f>
        <v>21.3</v>
      </c>
      <c r="K11" s="518">
        <f t="shared" si="0"/>
        <v>49.41</v>
      </c>
      <c r="L11" s="607">
        <f>L6+L7+L8+L9+L10</f>
        <v>485</v>
      </c>
      <c r="M11" s="304">
        <f t="shared" si="0"/>
        <v>0.18</v>
      </c>
      <c r="N11" s="516">
        <f t="shared" si="0"/>
        <v>0.52400000000000002</v>
      </c>
      <c r="O11" s="515">
        <f t="shared" si="0"/>
        <v>21.339999999999996</v>
      </c>
      <c r="P11" s="515">
        <f t="shared" si="0"/>
        <v>231.15</v>
      </c>
      <c r="Q11" s="518">
        <f t="shared" si="0"/>
        <v>2.14</v>
      </c>
      <c r="R11" s="516">
        <f t="shared" si="0"/>
        <v>275.08</v>
      </c>
      <c r="S11" s="515">
        <f t="shared" si="0"/>
        <v>381.42</v>
      </c>
      <c r="T11" s="515">
        <f t="shared" si="0"/>
        <v>52.75</v>
      </c>
      <c r="U11" s="515">
        <f t="shared" si="0"/>
        <v>5.07</v>
      </c>
      <c r="V11" s="515">
        <f t="shared" si="0"/>
        <v>596.04</v>
      </c>
      <c r="W11" s="515">
        <f t="shared" si="0"/>
        <v>2.9260000000000001E-2</v>
      </c>
      <c r="X11" s="515">
        <f t="shared" si="0"/>
        <v>2.9150000000000002E-2</v>
      </c>
      <c r="Y11" s="517">
        <f t="shared" si="0"/>
        <v>0.112</v>
      </c>
    </row>
    <row r="12" spans="2:25" s="37" customFormat="1" ht="26.4" customHeight="1" thickBot="1" x14ac:dyDescent="0.35">
      <c r="B12" s="767"/>
      <c r="C12" s="130"/>
      <c r="D12" s="251"/>
      <c r="E12" s="188"/>
      <c r="F12" s="147" t="s">
        <v>22</v>
      </c>
      <c r="G12" s="251"/>
      <c r="H12" s="244"/>
      <c r="I12" s="233"/>
      <c r="J12" s="142"/>
      <c r="K12" s="213"/>
      <c r="L12" s="638">
        <f>L11/23.5</f>
        <v>20.638297872340427</v>
      </c>
      <c r="M12" s="519"/>
      <c r="N12" s="233"/>
      <c r="O12" s="142"/>
      <c r="P12" s="142"/>
      <c r="Q12" s="213"/>
      <c r="R12" s="233"/>
      <c r="S12" s="142"/>
      <c r="T12" s="142"/>
      <c r="U12" s="142"/>
      <c r="V12" s="142"/>
      <c r="W12" s="142"/>
      <c r="X12" s="142"/>
      <c r="Y12" s="143"/>
    </row>
    <row r="13" spans="2:25" s="17" customFormat="1" ht="26.4" customHeight="1" x14ac:dyDescent="0.3">
      <c r="B13" s="777" t="s">
        <v>7</v>
      </c>
      <c r="C13" s="144"/>
      <c r="D13" s="548">
        <v>6</v>
      </c>
      <c r="E13" s="330" t="s">
        <v>8</v>
      </c>
      <c r="F13" s="798" t="s">
        <v>151</v>
      </c>
      <c r="G13" s="685">
        <v>60</v>
      </c>
      <c r="H13" s="209"/>
      <c r="I13" s="241">
        <v>0.85</v>
      </c>
      <c r="J13" s="38">
        <v>5.05</v>
      </c>
      <c r="K13" s="51">
        <v>7.56</v>
      </c>
      <c r="L13" s="463">
        <v>79.599999999999994</v>
      </c>
      <c r="M13" s="181">
        <v>0.02</v>
      </c>
      <c r="N13" s="50">
        <v>0.02</v>
      </c>
      <c r="O13" s="38">
        <v>18.5</v>
      </c>
      <c r="P13" s="38">
        <v>200</v>
      </c>
      <c r="Q13" s="38">
        <v>0</v>
      </c>
      <c r="R13" s="249">
        <v>22.79</v>
      </c>
      <c r="S13" s="40">
        <v>18.149999999999999</v>
      </c>
      <c r="T13" s="40">
        <v>10.24</v>
      </c>
      <c r="U13" s="40">
        <v>0.33</v>
      </c>
      <c r="V13" s="40">
        <v>140.16999999999999</v>
      </c>
      <c r="W13" s="40">
        <v>1.7099999999999999E-3</v>
      </c>
      <c r="X13" s="40">
        <v>1.2999999999999999E-4</v>
      </c>
      <c r="Y13" s="41">
        <v>0.01</v>
      </c>
    </row>
    <row r="14" spans="2:25" s="17" customFormat="1" ht="26.4" customHeight="1" x14ac:dyDescent="0.3">
      <c r="B14" s="732"/>
      <c r="C14" s="124"/>
      <c r="D14" s="158">
        <v>34</v>
      </c>
      <c r="E14" s="157" t="s">
        <v>9</v>
      </c>
      <c r="F14" s="606" t="s">
        <v>69</v>
      </c>
      <c r="G14" s="686">
        <v>200</v>
      </c>
      <c r="H14" s="157"/>
      <c r="I14" s="231">
        <v>9</v>
      </c>
      <c r="J14" s="13">
        <v>5.6</v>
      </c>
      <c r="K14" s="24">
        <v>13.8</v>
      </c>
      <c r="L14" s="127">
        <v>141</v>
      </c>
      <c r="M14" s="201">
        <v>0.24</v>
      </c>
      <c r="N14" s="201">
        <v>0.1</v>
      </c>
      <c r="O14" s="84">
        <v>1.1599999999999999</v>
      </c>
      <c r="P14" s="84">
        <v>160</v>
      </c>
      <c r="Q14" s="200">
        <v>0</v>
      </c>
      <c r="R14" s="236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200">
        <v>0.02</v>
      </c>
    </row>
    <row r="15" spans="2:25" s="37" customFormat="1" ht="26.4" customHeight="1" x14ac:dyDescent="0.3">
      <c r="B15" s="734"/>
      <c r="C15" s="338"/>
      <c r="D15" s="523">
        <v>194</v>
      </c>
      <c r="E15" s="125" t="s">
        <v>10</v>
      </c>
      <c r="F15" s="166" t="s">
        <v>152</v>
      </c>
      <c r="G15" s="220">
        <v>90</v>
      </c>
      <c r="H15" s="100"/>
      <c r="I15" s="354">
        <v>16.559999999999999</v>
      </c>
      <c r="J15" s="92">
        <v>14.22</v>
      </c>
      <c r="K15" s="97">
        <v>11.7</v>
      </c>
      <c r="L15" s="436">
        <v>240.93</v>
      </c>
      <c r="M15" s="179">
        <v>0.04</v>
      </c>
      <c r="N15" s="18">
        <v>0.08</v>
      </c>
      <c r="O15" s="16">
        <v>0.5</v>
      </c>
      <c r="P15" s="16">
        <v>0.36</v>
      </c>
      <c r="Q15" s="42">
        <v>2.7E-2</v>
      </c>
      <c r="R15" s="18">
        <v>17.350000000000001</v>
      </c>
      <c r="S15" s="16">
        <v>113.15</v>
      </c>
      <c r="T15" s="16">
        <v>16.149999999999999</v>
      </c>
      <c r="U15" s="16">
        <v>0.97</v>
      </c>
      <c r="V15" s="16">
        <v>98.28</v>
      </c>
      <c r="W15" s="16">
        <v>3.5999999999999999E-3</v>
      </c>
      <c r="X15" s="16">
        <v>6.0000000000000001E-3</v>
      </c>
      <c r="Y15" s="42">
        <v>0</v>
      </c>
    </row>
    <row r="16" spans="2:25" s="37" customFormat="1" ht="35.25" customHeight="1" x14ac:dyDescent="0.3">
      <c r="B16" s="734"/>
      <c r="C16" s="338"/>
      <c r="D16" s="523">
        <v>52</v>
      </c>
      <c r="E16" s="125" t="s">
        <v>59</v>
      </c>
      <c r="F16" s="166" t="s">
        <v>117</v>
      </c>
      <c r="G16" s="125">
        <v>150</v>
      </c>
      <c r="H16" s="100"/>
      <c r="I16" s="236">
        <v>3.15</v>
      </c>
      <c r="J16" s="84">
        <v>4.5</v>
      </c>
      <c r="K16" s="200">
        <v>17.55</v>
      </c>
      <c r="L16" s="353">
        <v>122.85</v>
      </c>
      <c r="M16" s="179">
        <v>0.16</v>
      </c>
      <c r="N16" s="18">
        <v>0.11</v>
      </c>
      <c r="O16" s="16">
        <v>25.3</v>
      </c>
      <c r="P16" s="16">
        <v>15</v>
      </c>
      <c r="Q16" s="42">
        <v>0.03</v>
      </c>
      <c r="R16" s="230">
        <v>16.260000000000002</v>
      </c>
      <c r="S16" s="16">
        <v>94.6</v>
      </c>
      <c r="T16" s="16">
        <v>35.32</v>
      </c>
      <c r="U16" s="16">
        <v>15.9</v>
      </c>
      <c r="V16" s="16">
        <v>807.75</v>
      </c>
      <c r="W16" s="16">
        <v>8.0000000000000002E-3</v>
      </c>
      <c r="X16" s="16">
        <v>1E-3</v>
      </c>
      <c r="Y16" s="42">
        <v>4.4999999999999998E-2</v>
      </c>
    </row>
    <row r="17" spans="2:25" s="17" customFormat="1" ht="39" customHeight="1" x14ac:dyDescent="0.3">
      <c r="B17" s="735"/>
      <c r="C17" s="219"/>
      <c r="D17" s="135">
        <v>114</v>
      </c>
      <c r="E17" s="122" t="s">
        <v>43</v>
      </c>
      <c r="F17" s="334" t="s">
        <v>49</v>
      </c>
      <c r="G17" s="684">
        <v>200</v>
      </c>
      <c r="H17" s="124"/>
      <c r="I17" s="18">
        <v>0.2</v>
      </c>
      <c r="J17" s="16">
        <v>0</v>
      </c>
      <c r="K17" s="19">
        <v>11</v>
      </c>
      <c r="L17" s="179">
        <v>44.8</v>
      </c>
      <c r="M17" s="179">
        <v>0</v>
      </c>
      <c r="N17" s="18">
        <v>0</v>
      </c>
      <c r="O17" s="16">
        <v>0.08</v>
      </c>
      <c r="P17" s="16">
        <v>0</v>
      </c>
      <c r="Q17" s="42">
        <v>0</v>
      </c>
      <c r="R17" s="18">
        <v>13.56</v>
      </c>
      <c r="S17" s="16">
        <v>7.66</v>
      </c>
      <c r="T17" s="16">
        <v>4.08</v>
      </c>
      <c r="U17" s="16">
        <v>0.8</v>
      </c>
      <c r="V17" s="16">
        <v>0.68</v>
      </c>
      <c r="W17" s="16">
        <v>0</v>
      </c>
      <c r="X17" s="16">
        <v>0</v>
      </c>
      <c r="Y17" s="42">
        <v>0</v>
      </c>
    </row>
    <row r="18" spans="2:25" s="17" customFormat="1" ht="26.4" customHeight="1" x14ac:dyDescent="0.3">
      <c r="B18" s="735"/>
      <c r="C18" s="219"/>
      <c r="D18" s="527">
        <v>119</v>
      </c>
      <c r="E18" s="125" t="s">
        <v>14</v>
      </c>
      <c r="F18" s="196" t="s">
        <v>52</v>
      </c>
      <c r="G18" s="124">
        <v>45</v>
      </c>
      <c r="H18" s="248"/>
      <c r="I18" s="230">
        <v>3.19</v>
      </c>
      <c r="J18" s="16">
        <v>0.31</v>
      </c>
      <c r="K18" s="42">
        <v>19.89</v>
      </c>
      <c r="L18" s="189">
        <v>108</v>
      </c>
      <c r="M18" s="18">
        <v>0.05</v>
      </c>
      <c r="N18" s="18">
        <v>0.02</v>
      </c>
      <c r="O18" s="16">
        <v>0</v>
      </c>
      <c r="P18" s="16">
        <v>0</v>
      </c>
      <c r="Q18" s="19">
        <v>0</v>
      </c>
      <c r="R18" s="230">
        <v>16.649999999999999</v>
      </c>
      <c r="S18" s="16">
        <v>98.1</v>
      </c>
      <c r="T18" s="16">
        <v>29.25</v>
      </c>
      <c r="U18" s="16">
        <v>1.26</v>
      </c>
      <c r="V18" s="16">
        <v>41.85</v>
      </c>
      <c r="W18" s="16">
        <v>2E-3</v>
      </c>
      <c r="X18" s="16">
        <v>3.0000000000000001E-3</v>
      </c>
      <c r="Y18" s="46">
        <v>0</v>
      </c>
    </row>
    <row r="19" spans="2:25" s="17" customFormat="1" ht="26.4" customHeight="1" x14ac:dyDescent="0.3">
      <c r="B19" s="735"/>
      <c r="C19" s="219"/>
      <c r="D19" s="523">
        <v>120</v>
      </c>
      <c r="E19" s="125" t="s">
        <v>15</v>
      </c>
      <c r="F19" s="196" t="s">
        <v>45</v>
      </c>
      <c r="G19" s="124">
        <v>30</v>
      </c>
      <c r="H19" s="248"/>
      <c r="I19" s="230">
        <v>1.71</v>
      </c>
      <c r="J19" s="16">
        <v>0.33</v>
      </c>
      <c r="K19" s="42">
        <v>11.16</v>
      </c>
      <c r="L19" s="189">
        <v>54.39</v>
      </c>
      <c r="M19" s="18">
        <v>0.02</v>
      </c>
      <c r="N19" s="18">
        <v>0.03</v>
      </c>
      <c r="O19" s="16">
        <v>0.1</v>
      </c>
      <c r="P19" s="16">
        <v>0</v>
      </c>
      <c r="Q19" s="19">
        <v>0</v>
      </c>
      <c r="R19" s="230">
        <v>8.5</v>
      </c>
      <c r="S19" s="16">
        <v>30</v>
      </c>
      <c r="T19" s="16">
        <v>10.25</v>
      </c>
      <c r="U19" s="16">
        <v>0.56999999999999995</v>
      </c>
      <c r="V19" s="16">
        <v>91.87</v>
      </c>
      <c r="W19" s="16">
        <v>2.5000000000000001E-3</v>
      </c>
      <c r="X19" s="16">
        <v>2.5000000000000001E-3</v>
      </c>
      <c r="Y19" s="42">
        <v>0.02</v>
      </c>
    </row>
    <row r="20" spans="2:25" s="37" customFormat="1" ht="26.4" customHeight="1" x14ac:dyDescent="0.3">
      <c r="B20" s="734"/>
      <c r="C20" s="338"/>
      <c r="D20" s="243"/>
      <c r="E20" s="130"/>
      <c r="F20" s="168" t="s">
        <v>21</v>
      </c>
      <c r="G20" s="184">
        <f>SUM(G13:G19)</f>
        <v>775</v>
      </c>
      <c r="H20" s="360"/>
      <c r="I20" s="391">
        <f>I13+I14+I15+I16+I17+I18+I19</f>
        <v>34.659999999999997</v>
      </c>
      <c r="J20" s="83">
        <f t="shared" ref="J20:M20" si="1">J13+J14+J15+J16+J17+J18+J19</f>
        <v>30.009999999999994</v>
      </c>
      <c r="K20" s="253">
        <f t="shared" si="1"/>
        <v>92.66</v>
      </c>
      <c r="L20" s="629">
        <f>L13+L14+L15+L16+L17+L18+L19</f>
        <v>791.56999999999994</v>
      </c>
      <c r="M20" s="252">
        <f t="shared" si="1"/>
        <v>0.53</v>
      </c>
      <c r="N20" s="372">
        <f t="shared" ref="N20:T20" si="2">O13+N14+N15+N16+N17+N18+N19</f>
        <v>18.84</v>
      </c>
      <c r="O20" s="83">
        <f t="shared" si="2"/>
        <v>227.14000000000001</v>
      </c>
      <c r="P20" s="83">
        <f t="shared" si="2"/>
        <v>175.36</v>
      </c>
      <c r="Q20" s="253">
        <f t="shared" si="2"/>
        <v>22.847000000000001</v>
      </c>
      <c r="R20" s="372">
        <f t="shared" si="2"/>
        <v>136.03</v>
      </c>
      <c r="S20" s="83">
        <f t="shared" si="2"/>
        <v>440.27</v>
      </c>
      <c r="T20" s="83">
        <f t="shared" si="2"/>
        <v>124.32000000000001</v>
      </c>
      <c r="U20" s="83">
        <f t="shared" ref="U20:Y20" si="3">V13+U14+U15+U16+U17+U18+U19</f>
        <v>161.82999999999998</v>
      </c>
      <c r="V20" s="83">
        <f t="shared" si="3"/>
        <v>1539.6317100000001</v>
      </c>
      <c r="W20" s="83">
        <f t="shared" si="3"/>
        <v>2.0230000000000001E-2</v>
      </c>
      <c r="X20" s="83">
        <f t="shared" si="3"/>
        <v>2.4500000000000001E-2</v>
      </c>
      <c r="Y20" s="253">
        <f t="shared" si="3"/>
        <v>8.5000000000000006E-2</v>
      </c>
    </row>
    <row r="21" spans="2:25" s="37" customFormat="1" ht="26.4" customHeight="1" thickBot="1" x14ac:dyDescent="0.35">
      <c r="B21" s="779"/>
      <c r="C21" s="131"/>
      <c r="D21" s="251"/>
      <c r="E21" s="128"/>
      <c r="F21" s="169" t="s">
        <v>22</v>
      </c>
      <c r="G21" s="128"/>
      <c r="H21" s="198"/>
      <c r="I21" s="194"/>
      <c r="J21" s="54"/>
      <c r="K21" s="113"/>
      <c r="L21" s="442">
        <f>L20/23.5</f>
        <v>33.683829787234039</v>
      </c>
      <c r="M21" s="128"/>
      <c r="N21" s="145"/>
      <c r="O21" s="54"/>
      <c r="P21" s="54"/>
      <c r="Q21" s="113"/>
      <c r="R21" s="145"/>
      <c r="S21" s="54"/>
      <c r="T21" s="54"/>
      <c r="U21" s="54"/>
      <c r="V21" s="54"/>
      <c r="W21" s="54"/>
      <c r="X21" s="54"/>
      <c r="Y21" s="113"/>
    </row>
    <row r="22" spans="2:25" x14ac:dyDescent="0.3">
      <c r="B22" s="9"/>
      <c r="C22" s="9"/>
      <c r="D22" s="222"/>
      <c r="E22" s="225"/>
      <c r="F22" s="29"/>
      <c r="G22" s="29"/>
      <c r="H22" s="204"/>
      <c r="I22" s="205"/>
      <c r="J22" s="204"/>
      <c r="K22" s="29"/>
      <c r="L22" s="206"/>
      <c r="M22" s="29"/>
      <c r="N22" s="29"/>
      <c r="O22" s="29"/>
      <c r="P22" s="207"/>
      <c r="Q22" s="207"/>
      <c r="R22" s="207"/>
      <c r="S22" s="207"/>
      <c r="T22" s="207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37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D1" zoomScale="60" zoomScaleNormal="60" workbookViewId="0">
      <selection activeCell="H2" sqref="H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2.44140625" style="110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689" t="s">
        <v>1</v>
      </c>
      <c r="C2" s="689"/>
      <c r="D2" s="787"/>
      <c r="E2" s="788" t="s">
        <v>3</v>
      </c>
      <c r="F2" s="689"/>
      <c r="G2" s="691" t="s">
        <v>2</v>
      </c>
      <c r="H2" s="730">
        <v>16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223"/>
      <c r="E3" s="224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73" t="s">
        <v>24</v>
      </c>
      <c r="N4" s="874"/>
      <c r="O4" s="887"/>
      <c r="P4" s="887"/>
      <c r="Q4" s="888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5">
      <c r="B5" s="877"/>
      <c r="C5" s="881"/>
      <c r="D5" s="880"/>
      <c r="E5" s="877"/>
      <c r="F5" s="877"/>
      <c r="G5" s="877"/>
      <c r="H5" s="877"/>
      <c r="I5" s="659" t="s">
        <v>27</v>
      </c>
      <c r="J5" s="459" t="s">
        <v>28</v>
      </c>
      <c r="K5" s="661" t="s">
        <v>29</v>
      </c>
      <c r="L5" s="894"/>
      <c r="M5" s="331" t="s">
        <v>30</v>
      </c>
      <c r="N5" s="331" t="s">
        <v>99</v>
      </c>
      <c r="O5" s="324" t="s">
        <v>31</v>
      </c>
      <c r="P5" s="520" t="s">
        <v>100</v>
      </c>
      <c r="Q5" s="521" t="s">
        <v>101</v>
      </c>
      <c r="R5" s="546" t="s">
        <v>32</v>
      </c>
      <c r="S5" s="324" t="s">
        <v>33</v>
      </c>
      <c r="T5" s="324" t="s">
        <v>34</v>
      </c>
      <c r="U5" s="52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39" customHeight="1" x14ac:dyDescent="0.3">
      <c r="B6" s="732" t="s">
        <v>6</v>
      </c>
      <c r="C6" s="129"/>
      <c r="D6" s="495">
        <v>301</v>
      </c>
      <c r="E6" s="135" t="s">
        <v>73</v>
      </c>
      <c r="F6" s="437" t="s">
        <v>172</v>
      </c>
      <c r="G6" s="209">
        <v>60</v>
      </c>
      <c r="H6" s="330"/>
      <c r="I6" s="259">
        <v>2.67</v>
      </c>
      <c r="J6" s="21">
        <v>9.57</v>
      </c>
      <c r="K6" s="49">
        <v>17.809999999999999</v>
      </c>
      <c r="L6" s="258">
        <v>168.61</v>
      </c>
      <c r="M6" s="318">
        <v>0.02</v>
      </c>
      <c r="N6" s="319">
        <v>0.05</v>
      </c>
      <c r="O6" s="52">
        <v>0.26</v>
      </c>
      <c r="P6" s="52">
        <v>30</v>
      </c>
      <c r="Q6" s="53">
        <v>0.14000000000000001</v>
      </c>
      <c r="R6" s="319">
        <v>39.340000000000003</v>
      </c>
      <c r="S6" s="52">
        <v>43.43</v>
      </c>
      <c r="T6" s="52">
        <v>6.69</v>
      </c>
      <c r="U6" s="52">
        <v>0.3</v>
      </c>
      <c r="V6" s="52">
        <v>58.08</v>
      </c>
      <c r="W6" s="52">
        <v>2.5999999999999999E-3</v>
      </c>
      <c r="X6" s="52">
        <v>1.6000000000000001E-3</v>
      </c>
      <c r="Y6" s="52">
        <v>0.01</v>
      </c>
    </row>
    <row r="7" spans="2:25" s="37" customFormat="1" ht="26.4" customHeight="1" x14ac:dyDescent="0.3">
      <c r="B7" s="745"/>
      <c r="C7" s="125"/>
      <c r="D7" s="523">
        <v>59</v>
      </c>
      <c r="E7" s="125" t="s">
        <v>57</v>
      </c>
      <c r="F7" s="269" t="s">
        <v>120</v>
      </c>
      <c r="G7" s="220">
        <v>205</v>
      </c>
      <c r="H7" s="100"/>
      <c r="I7" s="259">
        <v>7.79</v>
      </c>
      <c r="J7" s="21">
        <v>11.89</v>
      </c>
      <c r="K7" s="49">
        <v>26.65</v>
      </c>
      <c r="L7" s="258">
        <v>244.56</v>
      </c>
      <c r="M7" s="230">
        <v>0.22</v>
      </c>
      <c r="N7" s="18">
        <v>0.24</v>
      </c>
      <c r="O7" s="16">
        <v>0</v>
      </c>
      <c r="P7" s="16">
        <v>13.53</v>
      </c>
      <c r="Q7" s="19">
        <v>0.12</v>
      </c>
      <c r="R7" s="230">
        <v>47.76</v>
      </c>
      <c r="S7" s="16">
        <v>176.54</v>
      </c>
      <c r="T7" s="16">
        <v>57.95</v>
      </c>
      <c r="U7" s="16">
        <v>1.98</v>
      </c>
      <c r="V7" s="16">
        <v>292.94</v>
      </c>
      <c r="W7" s="16">
        <v>1.7999999999999999E-2</v>
      </c>
      <c r="X7" s="16">
        <v>4.0000000000000001E-3</v>
      </c>
      <c r="Y7" s="42">
        <v>4.7E-2</v>
      </c>
    </row>
    <row r="8" spans="2:25" s="37" customFormat="1" ht="26.4" customHeight="1" x14ac:dyDescent="0.3">
      <c r="B8" s="745"/>
      <c r="C8" s="125"/>
      <c r="D8" s="135">
        <v>114</v>
      </c>
      <c r="E8" s="122" t="s">
        <v>43</v>
      </c>
      <c r="F8" s="208" t="s">
        <v>49</v>
      </c>
      <c r="G8" s="684">
        <v>200</v>
      </c>
      <c r="H8" s="124"/>
      <c r="I8" s="18">
        <v>0.2</v>
      </c>
      <c r="J8" s="16">
        <v>0</v>
      </c>
      <c r="K8" s="19">
        <v>11</v>
      </c>
      <c r="L8" s="179">
        <v>44.8</v>
      </c>
      <c r="M8" s="230">
        <v>0</v>
      </c>
      <c r="N8" s="18">
        <v>0</v>
      </c>
      <c r="O8" s="16">
        <v>0.08</v>
      </c>
      <c r="P8" s="16">
        <v>0</v>
      </c>
      <c r="Q8" s="42">
        <v>0</v>
      </c>
      <c r="R8" s="18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4" customHeight="1" x14ac:dyDescent="0.3">
      <c r="B9" s="800"/>
      <c r="C9" s="220"/>
      <c r="D9" s="527">
        <v>119</v>
      </c>
      <c r="E9" s="125" t="s">
        <v>52</v>
      </c>
      <c r="F9" s="196" t="s">
        <v>39</v>
      </c>
      <c r="G9" s="220">
        <v>20</v>
      </c>
      <c r="H9" s="122"/>
      <c r="I9" s="230">
        <v>1.4</v>
      </c>
      <c r="J9" s="16">
        <v>0.14000000000000001</v>
      </c>
      <c r="K9" s="42">
        <v>8.8000000000000007</v>
      </c>
      <c r="L9" s="239">
        <v>48</v>
      </c>
      <c r="M9" s="230">
        <v>0.02</v>
      </c>
      <c r="N9" s="16">
        <v>6.0000000000000001E-3</v>
      </c>
      <c r="O9" s="16">
        <v>0</v>
      </c>
      <c r="P9" s="16">
        <v>0</v>
      </c>
      <c r="Q9" s="42">
        <v>0</v>
      </c>
      <c r="R9" s="18">
        <v>7.4</v>
      </c>
      <c r="S9" s="16">
        <v>43.6</v>
      </c>
      <c r="T9" s="16">
        <v>13</v>
      </c>
      <c r="U9" s="18">
        <v>0.56000000000000005</v>
      </c>
      <c r="V9" s="16">
        <v>18.600000000000001</v>
      </c>
      <c r="W9" s="16">
        <v>5.9999999999999995E-4</v>
      </c>
      <c r="X9" s="18">
        <v>1E-3</v>
      </c>
      <c r="Y9" s="42">
        <v>0</v>
      </c>
    </row>
    <row r="10" spans="2:25" s="37" customFormat="1" ht="26.4" customHeight="1" x14ac:dyDescent="0.3">
      <c r="B10" s="800"/>
      <c r="C10" s="220"/>
      <c r="D10" s="523">
        <v>120</v>
      </c>
      <c r="E10" s="125" t="s">
        <v>45</v>
      </c>
      <c r="F10" s="196" t="s">
        <v>13</v>
      </c>
      <c r="G10" s="125">
        <v>20</v>
      </c>
      <c r="H10" s="238"/>
      <c r="I10" s="230">
        <v>1.1399999999999999</v>
      </c>
      <c r="J10" s="16">
        <v>0.22</v>
      </c>
      <c r="K10" s="42">
        <v>7.44</v>
      </c>
      <c r="L10" s="240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6.4" customHeight="1" x14ac:dyDescent="0.3">
      <c r="B11" s="745"/>
      <c r="C11" s="125"/>
      <c r="D11" s="523" t="s">
        <v>133</v>
      </c>
      <c r="E11" s="125" t="s">
        <v>18</v>
      </c>
      <c r="F11" s="197" t="s">
        <v>134</v>
      </c>
      <c r="G11" s="125">
        <v>250</v>
      </c>
      <c r="H11" s="418"/>
      <c r="I11" s="259">
        <v>1.5</v>
      </c>
      <c r="J11" s="21">
        <v>0</v>
      </c>
      <c r="K11" s="49">
        <v>31.25</v>
      </c>
      <c r="L11" s="395">
        <v>131</v>
      </c>
      <c r="M11" s="259"/>
      <c r="N11" s="20"/>
      <c r="O11" s="21"/>
      <c r="P11" s="21"/>
      <c r="Q11" s="49"/>
      <c r="R11" s="259"/>
      <c r="S11" s="21"/>
      <c r="T11" s="21"/>
      <c r="U11" s="21"/>
      <c r="V11" s="21"/>
      <c r="W11" s="21"/>
      <c r="X11" s="21"/>
      <c r="Y11" s="49"/>
    </row>
    <row r="12" spans="2:25" s="37" customFormat="1" ht="26.4" customHeight="1" x14ac:dyDescent="0.3">
      <c r="B12" s="745"/>
      <c r="C12" s="125"/>
      <c r="D12" s="523"/>
      <c r="E12" s="125"/>
      <c r="F12" s="168" t="s">
        <v>21</v>
      </c>
      <c r="G12" s="252">
        <f>SUM(G6:G11)</f>
        <v>755</v>
      </c>
      <c r="H12" s="418"/>
      <c r="I12" s="259">
        <f>I6+I7+I8+I9+I10+I11</f>
        <v>14.700000000000001</v>
      </c>
      <c r="J12" s="21">
        <f t="shared" ref="J12:Y12" si="0">J6+J7+J8+J9+J10+J11</f>
        <v>21.82</v>
      </c>
      <c r="K12" s="49">
        <f t="shared" si="0"/>
        <v>102.94999999999999</v>
      </c>
      <c r="L12" s="639">
        <f>SUM(L6:L11)</f>
        <v>673.23</v>
      </c>
      <c r="M12" s="259">
        <f t="shared" si="0"/>
        <v>0.28000000000000003</v>
      </c>
      <c r="N12" s="21">
        <f t="shared" si="0"/>
        <v>0.32</v>
      </c>
      <c r="O12" s="21">
        <f t="shared" si="0"/>
        <v>0.42000000000000004</v>
      </c>
      <c r="P12" s="21">
        <f t="shared" si="0"/>
        <v>43.53</v>
      </c>
      <c r="Q12" s="22">
        <f t="shared" si="0"/>
        <v>0.26</v>
      </c>
      <c r="R12" s="259">
        <f t="shared" si="0"/>
        <v>114.86</v>
      </c>
      <c r="S12" s="21">
        <f t="shared" si="0"/>
        <v>295.23</v>
      </c>
      <c r="T12" s="21">
        <f t="shared" si="0"/>
        <v>89.92</v>
      </c>
      <c r="U12" s="21">
        <f t="shared" si="0"/>
        <v>4.1000000000000005</v>
      </c>
      <c r="V12" s="21">
        <f t="shared" si="0"/>
        <v>443.8</v>
      </c>
      <c r="W12" s="21">
        <f t="shared" si="0"/>
        <v>2.3199999999999998E-2</v>
      </c>
      <c r="X12" s="21">
        <f t="shared" si="0"/>
        <v>8.6E-3</v>
      </c>
      <c r="Y12" s="49">
        <f t="shared" si="0"/>
        <v>6.9000000000000006E-2</v>
      </c>
    </row>
    <row r="13" spans="2:25" s="37" customFormat="1" ht="26.4" customHeight="1" thickBot="1" x14ac:dyDescent="0.35">
      <c r="B13" s="767"/>
      <c r="C13" s="128"/>
      <c r="D13" s="251"/>
      <c r="E13" s="128"/>
      <c r="F13" s="169" t="s">
        <v>22</v>
      </c>
      <c r="G13" s="340"/>
      <c r="H13" s="198"/>
      <c r="I13" s="194"/>
      <c r="J13" s="54"/>
      <c r="K13" s="113"/>
      <c r="L13" s="442">
        <f>L12/23.5</f>
        <v>28.648085106382979</v>
      </c>
      <c r="M13" s="194"/>
      <c r="N13" s="145"/>
      <c r="O13" s="54"/>
      <c r="P13" s="54"/>
      <c r="Q13" s="121"/>
      <c r="R13" s="194"/>
      <c r="S13" s="54"/>
      <c r="T13" s="54"/>
      <c r="U13" s="54"/>
      <c r="V13" s="54"/>
      <c r="W13" s="54"/>
      <c r="X13" s="54"/>
      <c r="Y13" s="113"/>
    </row>
    <row r="14" spans="2:25" s="17" customFormat="1" ht="26.4" customHeight="1" x14ac:dyDescent="0.3">
      <c r="B14" s="732" t="s">
        <v>7</v>
      </c>
      <c r="C14" s="129"/>
      <c r="D14" s="495">
        <v>24</v>
      </c>
      <c r="E14" s="129" t="s">
        <v>8</v>
      </c>
      <c r="F14" s="396" t="s">
        <v>97</v>
      </c>
      <c r="G14" s="129">
        <v>150</v>
      </c>
      <c r="H14" s="284"/>
      <c r="I14" s="249">
        <v>0.6</v>
      </c>
      <c r="J14" s="40">
        <v>0</v>
      </c>
      <c r="K14" s="45">
        <v>16.95</v>
      </c>
      <c r="L14" s="540">
        <v>69</v>
      </c>
      <c r="M14" s="241">
        <v>0.01</v>
      </c>
      <c r="N14" s="50">
        <v>0.03</v>
      </c>
      <c r="O14" s="38">
        <v>19.5</v>
      </c>
      <c r="P14" s="38">
        <v>0</v>
      </c>
      <c r="Q14" s="51">
        <v>0</v>
      </c>
      <c r="R14" s="249">
        <v>24</v>
      </c>
      <c r="S14" s="40">
        <v>16.5</v>
      </c>
      <c r="T14" s="40">
        <v>13.5</v>
      </c>
      <c r="U14" s="40">
        <v>3.3</v>
      </c>
      <c r="V14" s="40">
        <v>417</v>
      </c>
      <c r="W14" s="40">
        <v>3.0000000000000001E-3</v>
      </c>
      <c r="X14" s="40">
        <v>5.0000000000000001E-4</v>
      </c>
      <c r="Y14" s="41">
        <v>1.4999999999999999E-2</v>
      </c>
    </row>
    <row r="15" spans="2:25" s="17" customFormat="1" ht="26.4" customHeight="1" x14ac:dyDescent="0.3">
      <c r="B15" s="732"/>
      <c r="C15" s="124"/>
      <c r="D15" s="136">
        <v>58</v>
      </c>
      <c r="E15" s="126" t="s">
        <v>9</v>
      </c>
      <c r="F15" s="282" t="s">
        <v>173</v>
      </c>
      <c r="G15" s="173">
        <v>200</v>
      </c>
      <c r="H15" s="136"/>
      <c r="I15" s="231">
        <v>14.28</v>
      </c>
      <c r="J15" s="13">
        <v>20.38</v>
      </c>
      <c r="K15" s="46">
        <v>5.83</v>
      </c>
      <c r="L15" s="137">
        <v>265.98</v>
      </c>
      <c r="M15" s="231">
        <v>0.05</v>
      </c>
      <c r="N15" s="80">
        <v>0.16</v>
      </c>
      <c r="O15" s="13">
        <v>1.54</v>
      </c>
      <c r="P15" s="13">
        <v>320</v>
      </c>
      <c r="Q15" s="46">
        <v>0.33</v>
      </c>
      <c r="R15" s="80">
        <v>184.02</v>
      </c>
      <c r="S15" s="13">
        <v>276.25</v>
      </c>
      <c r="T15" s="13">
        <v>22.47</v>
      </c>
      <c r="U15" s="13">
        <v>0.93</v>
      </c>
      <c r="V15" s="13">
        <v>190.27</v>
      </c>
      <c r="W15" s="13">
        <v>2.8999999999999998E-3</v>
      </c>
      <c r="X15" s="13">
        <v>3.5999999999999999E-3</v>
      </c>
      <c r="Y15" s="46">
        <v>0.06</v>
      </c>
    </row>
    <row r="16" spans="2:25" s="37" customFormat="1" ht="32.25" customHeight="1" x14ac:dyDescent="0.3">
      <c r="B16" s="734"/>
      <c r="C16" s="338"/>
      <c r="D16" s="523">
        <v>177</v>
      </c>
      <c r="E16" s="124" t="s">
        <v>10</v>
      </c>
      <c r="F16" s="163" t="s">
        <v>157</v>
      </c>
      <c r="G16" s="124">
        <v>90</v>
      </c>
      <c r="H16" s="135"/>
      <c r="I16" s="230">
        <v>15.76</v>
      </c>
      <c r="J16" s="16">
        <v>13.35</v>
      </c>
      <c r="K16" s="42">
        <v>1.61</v>
      </c>
      <c r="L16" s="189">
        <v>190.46</v>
      </c>
      <c r="M16" s="230">
        <v>0.06</v>
      </c>
      <c r="N16" s="18">
        <v>0.11</v>
      </c>
      <c r="O16" s="16">
        <v>1.7</v>
      </c>
      <c r="P16" s="16">
        <v>117</v>
      </c>
      <c r="Q16" s="19">
        <v>8.9999999999999993E-3</v>
      </c>
      <c r="R16" s="230">
        <v>22.18</v>
      </c>
      <c r="S16" s="16">
        <v>132.24</v>
      </c>
      <c r="T16" s="16">
        <v>19.46</v>
      </c>
      <c r="U16" s="16">
        <v>1.1399999999999999</v>
      </c>
      <c r="V16" s="16">
        <v>222.69</v>
      </c>
      <c r="W16" s="16">
        <v>4.3E-3</v>
      </c>
      <c r="X16" s="16">
        <v>2.0000000000000001E-4</v>
      </c>
      <c r="Y16" s="42">
        <v>0.1</v>
      </c>
    </row>
    <row r="17" spans="2:25" s="37" customFormat="1" ht="27" customHeight="1" x14ac:dyDescent="0.3">
      <c r="B17" s="734"/>
      <c r="C17" s="338"/>
      <c r="D17" s="135">
        <v>55</v>
      </c>
      <c r="E17" s="124" t="s">
        <v>59</v>
      </c>
      <c r="F17" s="163" t="s">
        <v>87</v>
      </c>
      <c r="G17" s="124">
        <v>150</v>
      </c>
      <c r="H17" s="135"/>
      <c r="I17" s="231">
        <v>3.6</v>
      </c>
      <c r="J17" s="13">
        <v>4.95</v>
      </c>
      <c r="K17" s="46">
        <v>24.6</v>
      </c>
      <c r="L17" s="137">
        <v>156.6</v>
      </c>
      <c r="M17" s="80">
        <v>0.03</v>
      </c>
      <c r="N17" s="80">
        <v>0.03</v>
      </c>
      <c r="O17" s="13">
        <v>0</v>
      </c>
      <c r="P17" s="13">
        <v>0</v>
      </c>
      <c r="Q17" s="24">
        <v>0</v>
      </c>
      <c r="R17" s="231">
        <v>19.16</v>
      </c>
      <c r="S17" s="13">
        <v>158.46</v>
      </c>
      <c r="T17" s="13">
        <v>19.62</v>
      </c>
      <c r="U17" s="13">
        <v>0.87</v>
      </c>
      <c r="V17" s="13">
        <v>86.82</v>
      </c>
      <c r="W17" s="13">
        <v>0</v>
      </c>
      <c r="X17" s="13">
        <v>2.4E-2</v>
      </c>
      <c r="Y17" s="46">
        <v>0.03</v>
      </c>
    </row>
    <row r="18" spans="2:25" s="17" customFormat="1" ht="38.25" customHeight="1" x14ac:dyDescent="0.3">
      <c r="B18" s="735"/>
      <c r="C18" s="219"/>
      <c r="D18" s="137">
        <v>104</v>
      </c>
      <c r="E18" s="124" t="s">
        <v>18</v>
      </c>
      <c r="F18" s="163" t="s">
        <v>126</v>
      </c>
      <c r="G18" s="124">
        <v>200</v>
      </c>
      <c r="H18" s="162"/>
      <c r="I18" s="230">
        <v>0</v>
      </c>
      <c r="J18" s="16">
        <v>0</v>
      </c>
      <c r="K18" s="42">
        <v>19.8</v>
      </c>
      <c r="L18" s="189">
        <v>81.599999999999994</v>
      </c>
      <c r="M18" s="230">
        <v>0.16</v>
      </c>
      <c r="N18" s="18">
        <v>0.1</v>
      </c>
      <c r="O18" s="16">
        <v>9.18</v>
      </c>
      <c r="P18" s="16">
        <v>80</v>
      </c>
      <c r="Q18" s="19">
        <v>0.96</v>
      </c>
      <c r="R18" s="230">
        <v>0.78</v>
      </c>
      <c r="S18" s="16">
        <v>0</v>
      </c>
      <c r="T18" s="16">
        <v>0</v>
      </c>
      <c r="U18" s="16">
        <v>0</v>
      </c>
      <c r="V18" s="16">
        <v>0.24</v>
      </c>
      <c r="W18" s="16">
        <v>0</v>
      </c>
      <c r="X18" s="16">
        <v>0</v>
      </c>
      <c r="Y18" s="42">
        <v>0</v>
      </c>
    </row>
    <row r="19" spans="2:25" s="17" customFormat="1" ht="26.4" customHeight="1" x14ac:dyDescent="0.3">
      <c r="B19" s="735"/>
      <c r="C19" s="219"/>
      <c r="D19" s="137">
        <v>119</v>
      </c>
      <c r="E19" s="124" t="s">
        <v>14</v>
      </c>
      <c r="F19" s="202" t="s">
        <v>52</v>
      </c>
      <c r="G19" s="124">
        <v>30</v>
      </c>
      <c r="H19" s="135"/>
      <c r="I19" s="230">
        <v>2.13</v>
      </c>
      <c r="J19" s="16">
        <v>0.21</v>
      </c>
      <c r="K19" s="42">
        <v>13.26</v>
      </c>
      <c r="L19" s="189">
        <v>72</v>
      </c>
      <c r="M19" s="230">
        <v>0.03</v>
      </c>
      <c r="N19" s="18">
        <v>0.01</v>
      </c>
      <c r="O19" s="16">
        <v>0</v>
      </c>
      <c r="P19" s="16">
        <v>0</v>
      </c>
      <c r="Q19" s="42">
        <v>0</v>
      </c>
      <c r="R19" s="1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42">
        <v>0</v>
      </c>
    </row>
    <row r="20" spans="2:25" s="17" customFormat="1" ht="23.25" customHeight="1" x14ac:dyDescent="0.3">
      <c r="B20" s="735"/>
      <c r="C20" s="219"/>
      <c r="D20" s="135">
        <v>120</v>
      </c>
      <c r="E20" s="124" t="s">
        <v>15</v>
      </c>
      <c r="F20" s="167" t="s">
        <v>45</v>
      </c>
      <c r="G20" s="124">
        <v>25</v>
      </c>
      <c r="H20" s="135"/>
      <c r="I20" s="230">
        <v>1.42</v>
      </c>
      <c r="J20" s="16">
        <v>0.27</v>
      </c>
      <c r="K20" s="42">
        <v>9.3000000000000007</v>
      </c>
      <c r="L20" s="189">
        <v>45.32</v>
      </c>
      <c r="M20" s="259">
        <v>0.02</v>
      </c>
      <c r="N20" s="20">
        <v>0.03</v>
      </c>
      <c r="O20" s="21">
        <v>0.1</v>
      </c>
      <c r="P20" s="21">
        <v>0</v>
      </c>
      <c r="Q20" s="22">
        <v>0</v>
      </c>
      <c r="R20" s="259">
        <v>8.5</v>
      </c>
      <c r="S20" s="21">
        <v>30</v>
      </c>
      <c r="T20" s="21">
        <v>10.25</v>
      </c>
      <c r="U20" s="21">
        <v>0.56999999999999995</v>
      </c>
      <c r="V20" s="21">
        <v>91.87</v>
      </c>
      <c r="W20" s="21">
        <v>2.5000000000000001E-3</v>
      </c>
      <c r="X20" s="21">
        <v>2.5000000000000001E-3</v>
      </c>
      <c r="Y20" s="49">
        <v>0.02</v>
      </c>
    </row>
    <row r="21" spans="2:25" s="37" customFormat="1" ht="26.4" customHeight="1" x14ac:dyDescent="0.3">
      <c r="B21" s="734"/>
      <c r="C21" s="338"/>
      <c r="D21" s="243"/>
      <c r="E21" s="130"/>
      <c r="F21" s="168" t="s">
        <v>21</v>
      </c>
      <c r="G21" s="184">
        <f>SUM(G14:G20)</f>
        <v>845</v>
      </c>
      <c r="H21" s="243"/>
      <c r="I21" s="192">
        <f t="shared" ref="I21:Y21" si="1">SUM(I14:I20)</f>
        <v>37.790000000000006</v>
      </c>
      <c r="J21" s="35">
        <f t="shared" si="1"/>
        <v>39.160000000000004</v>
      </c>
      <c r="K21" s="71">
        <f t="shared" si="1"/>
        <v>91.350000000000009</v>
      </c>
      <c r="L21" s="640">
        <f>L14+L15+L16+L17+L18+L19+L20</f>
        <v>880.96000000000015</v>
      </c>
      <c r="M21" s="36">
        <f t="shared" si="1"/>
        <v>0.36</v>
      </c>
      <c r="N21" s="35">
        <f t="shared" si="1"/>
        <v>0.47</v>
      </c>
      <c r="O21" s="35">
        <f t="shared" si="1"/>
        <v>32.019999999999996</v>
      </c>
      <c r="P21" s="35">
        <f t="shared" si="1"/>
        <v>517</v>
      </c>
      <c r="Q21" s="250">
        <f t="shared" si="1"/>
        <v>1.2989999999999999</v>
      </c>
      <c r="R21" s="192">
        <f t="shared" si="1"/>
        <v>269.74</v>
      </c>
      <c r="S21" s="35">
        <f t="shared" si="1"/>
        <v>678.85</v>
      </c>
      <c r="T21" s="35">
        <f t="shared" si="1"/>
        <v>104.8</v>
      </c>
      <c r="U21" s="35">
        <f t="shared" si="1"/>
        <v>7.6499999999999995</v>
      </c>
      <c r="V21" s="35">
        <f t="shared" si="1"/>
        <v>1036.79</v>
      </c>
      <c r="W21" s="35">
        <f t="shared" si="1"/>
        <v>1.3700000000000002E-2</v>
      </c>
      <c r="X21" s="35">
        <f t="shared" si="1"/>
        <v>3.2800000000000003E-2</v>
      </c>
      <c r="Y21" s="71">
        <f t="shared" si="1"/>
        <v>0.22499999999999998</v>
      </c>
    </row>
    <row r="22" spans="2:25" s="37" customFormat="1" ht="26.4" customHeight="1" thickBot="1" x14ac:dyDescent="0.35">
      <c r="B22" s="779"/>
      <c r="C22" s="131"/>
      <c r="D22" s="780"/>
      <c r="E22" s="131"/>
      <c r="F22" s="169" t="s">
        <v>22</v>
      </c>
      <c r="G22" s="128"/>
      <c r="H22" s="251"/>
      <c r="I22" s="194"/>
      <c r="J22" s="54"/>
      <c r="K22" s="113"/>
      <c r="L22" s="443">
        <f>L21/23.5</f>
        <v>37.48765957446809</v>
      </c>
      <c r="M22" s="145"/>
      <c r="N22" s="145"/>
      <c r="O22" s="54"/>
      <c r="P22" s="54"/>
      <c r="Q22" s="121"/>
      <c r="R22" s="194"/>
      <c r="S22" s="54"/>
      <c r="T22" s="54"/>
      <c r="U22" s="54"/>
      <c r="V22" s="54"/>
      <c r="W22" s="54"/>
      <c r="X22" s="54"/>
      <c r="Y22" s="113"/>
    </row>
    <row r="23" spans="2:25" x14ac:dyDescent="0.3">
      <c r="B23" s="9"/>
      <c r="C23" s="9"/>
      <c r="D23" s="222"/>
      <c r="E23" s="225"/>
      <c r="F23" s="29"/>
      <c r="G23" s="29"/>
      <c r="H23" s="204"/>
      <c r="I23" s="205"/>
      <c r="J23" s="204"/>
      <c r="K23" s="29"/>
      <c r="L23" s="206"/>
      <c r="M23" s="29"/>
      <c r="N23" s="29"/>
      <c r="O23" s="29"/>
      <c r="P23" s="207"/>
      <c r="Q23" s="207"/>
      <c r="R23" s="207"/>
      <c r="S23" s="207"/>
      <c r="T23" s="207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25" right="0.25" top="0.75" bottom="0.75" header="0.3" footer="0.3"/>
  <pageSetup paperSize="9" scale="3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D1" zoomScale="70" zoomScaleNormal="70" workbookViewId="0">
      <selection activeCell="K22" sqref="K21:K22"/>
    </sheetView>
  </sheetViews>
  <sheetFormatPr defaultRowHeight="14.4" x14ac:dyDescent="0.3"/>
  <cols>
    <col min="2" max="2" width="16.88671875" customWidth="1"/>
    <col min="3" max="4" width="15.6640625" style="5" customWidth="1"/>
    <col min="5" max="5" width="20.88671875" customWidth="1"/>
    <col min="6" max="6" width="64.44140625" customWidth="1"/>
    <col min="7" max="7" width="16.33203125" customWidth="1"/>
    <col min="8" max="8" width="10.88671875" customWidth="1"/>
    <col min="9" max="9" width="12.1093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17" max="17" width="9.109375" customWidth="1"/>
    <col min="24" max="24" width="9.88671875" bestFit="1" customWidth="1"/>
  </cols>
  <sheetData>
    <row r="2" spans="2:25" ht="22.8" x14ac:dyDescent="0.4">
      <c r="B2" s="689" t="s">
        <v>1</v>
      </c>
      <c r="C2" s="787"/>
      <c r="D2" s="690"/>
      <c r="E2" s="689" t="s">
        <v>3</v>
      </c>
      <c r="F2" s="689"/>
      <c r="G2" s="691" t="s">
        <v>2</v>
      </c>
      <c r="H2" s="730">
        <v>17</v>
      </c>
      <c r="I2" s="6"/>
      <c r="L2" s="8"/>
      <c r="M2" s="7"/>
      <c r="N2" s="1"/>
      <c r="O2" s="2"/>
    </row>
    <row r="3" spans="2:25" ht="15" thickBot="1" x14ac:dyDescent="0.35">
      <c r="B3" s="1"/>
      <c r="C3" s="22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8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73" t="s">
        <v>24</v>
      </c>
      <c r="N4" s="874"/>
      <c r="O4" s="887"/>
      <c r="P4" s="887"/>
      <c r="Q4" s="888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5">
      <c r="B5" s="877"/>
      <c r="C5" s="877"/>
      <c r="D5" s="880"/>
      <c r="E5" s="877"/>
      <c r="F5" s="877"/>
      <c r="G5" s="877"/>
      <c r="H5" s="877"/>
      <c r="I5" s="659" t="s">
        <v>27</v>
      </c>
      <c r="J5" s="459" t="s">
        <v>28</v>
      </c>
      <c r="K5" s="660" t="s">
        <v>29</v>
      </c>
      <c r="L5" s="894"/>
      <c r="M5" s="331" t="s">
        <v>30</v>
      </c>
      <c r="N5" s="331" t="s">
        <v>99</v>
      </c>
      <c r="O5" s="324" t="s">
        <v>31</v>
      </c>
      <c r="P5" s="520" t="s">
        <v>100</v>
      </c>
      <c r="Q5" s="521" t="s">
        <v>101</v>
      </c>
      <c r="R5" s="546" t="s">
        <v>32</v>
      </c>
      <c r="S5" s="324" t="s">
        <v>33</v>
      </c>
      <c r="T5" s="324" t="s">
        <v>34</v>
      </c>
      <c r="U5" s="52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26.4" customHeight="1" x14ac:dyDescent="0.3">
      <c r="B6" s="732" t="s">
        <v>6</v>
      </c>
      <c r="C6" s="209"/>
      <c r="D6" s="495">
        <v>27</v>
      </c>
      <c r="E6" s="284" t="s">
        <v>20</v>
      </c>
      <c r="F6" s="333" t="s">
        <v>165</v>
      </c>
      <c r="G6" s="687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37" customFormat="1" ht="26.4" customHeight="1" x14ac:dyDescent="0.3">
      <c r="B7" s="745"/>
      <c r="C7" s="149" t="s">
        <v>66</v>
      </c>
      <c r="D7" s="154">
        <v>90</v>
      </c>
      <c r="E7" s="503" t="s">
        <v>10</v>
      </c>
      <c r="F7" s="336" t="s">
        <v>110</v>
      </c>
      <c r="G7" s="466">
        <v>90</v>
      </c>
      <c r="H7" s="503"/>
      <c r="I7" s="292">
        <v>15.2</v>
      </c>
      <c r="J7" s="63">
        <v>14.04</v>
      </c>
      <c r="K7" s="64">
        <v>8.9</v>
      </c>
      <c r="L7" s="427">
        <v>222.75</v>
      </c>
      <c r="M7" s="292">
        <v>0.36</v>
      </c>
      <c r="N7" s="63">
        <v>0.15</v>
      </c>
      <c r="O7" s="63">
        <v>0.09</v>
      </c>
      <c r="P7" s="63">
        <v>25.35</v>
      </c>
      <c r="Q7" s="109">
        <v>0.16</v>
      </c>
      <c r="R7" s="292">
        <v>54.18</v>
      </c>
      <c r="S7" s="63">
        <v>117.54</v>
      </c>
      <c r="T7" s="63">
        <v>24.85</v>
      </c>
      <c r="U7" s="63">
        <v>1.6</v>
      </c>
      <c r="V7" s="63">
        <v>268.38</v>
      </c>
      <c r="W7" s="63">
        <v>0</v>
      </c>
      <c r="X7" s="63">
        <v>0</v>
      </c>
      <c r="Y7" s="64">
        <v>0.09</v>
      </c>
    </row>
    <row r="8" spans="2:25" s="37" customFormat="1" ht="26.4" customHeight="1" x14ac:dyDescent="0.3">
      <c r="B8" s="745"/>
      <c r="C8" s="151" t="s">
        <v>111</v>
      </c>
      <c r="D8" s="155">
        <v>126</v>
      </c>
      <c r="E8" s="176" t="s">
        <v>10</v>
      </c>
      <c r="F8" s="286" t="s">
        <v>153</v>
      </c>
      <c r="G8" s="155">
        <v>90</v>
      </c>
      <c r="H8" s="176"/>
      <c r="I8" s="232">
        <v>18.489999999999998</v>
      </c>
      <c r="J8" s="69">
        <v>18.54</v>
      </c>
      <c r="K8" s="107">
        <v>3.59</v>
      </c>
      <c r="L8" s="373">
        <v>256</v>
      </c>
      <c r="M8" s="232">
        <v>0.15</v>
      </c>
      <c r="N8" s="69">
        <v>0.12</v>
      </c>
      <c r="O8" s="69">
        <v>2.0099999999999998</v>
      </c>
      <c r="P8" s="69">
        <v>0</v>
      </c>
      <c r="Q8" s="461">
        <v>0</v>
      </c>
      <c r="R8" s="232">
        <v>41.45</v>
      </c>
      <c r="S8" s="69">
        <v>314</v>
      </c>
      <c r="T8" s="69">
        <v>66.489999999999995</v>
      </c>
      <c r="U8" s="69">
        <v>5.3</v>
      </c>
      <c r="V8" s="69">
        <v>266.67</v>
      </c>
      <c r="W8" s="69">
        <v>6.0000000000000001E-3</v>
      </c>
      <c r="X8" s="69">
        <v>0</v>
      </c>
      <c r="Y8" s="107">
        <v>0.05</v>
      </c>
    </row>
    <row r="9" spans="2:25" s="37" customFormat="1" ht="26.4" customHeight="1" x14ac:dyDescent="0.3">
      <c r="B9" s="745"/>
      <c r="C9" s="150"/>
      <c r="D9" s="126">
        <v>53</v>
      </c>
      <c r="E9" s="99" t="s">
        <v>59</v>
      </c>
      <c r="F9" s="303" t="s">
        <v>56</v>
      </c>
      <c r="G9" s="99">
        <v>150</v>
      </c>
      <c r="H9" s="126"/>
      <c r="I9" s="80">
        <v>3.3</v>
      </c>
      <c r="J9" s="13">
        <v>4.95</v>
      </c>
      <c r="K9" s="24">
        <v>32.25</v>
      </c>
      <c r="L9" s="127">
        <v>186.45</v>
      </c>
      <c r="M9" s="80">
        <v>0.03</v>
      </c>
      <c r="N9" s="80">
        <v>0.03</v>
      </c>
      <c r="O9" s="13">
        <v>0</v>
      </c>
      <c r="P9" s="13">
        <v>18.899999999999999</v>
      </c>
      <c r="Q9" s="24">
        <v>0.08</v>
      </c>
      <c r="R9" s="231">
        <v>4.95</v>
      </c>
      <c r="S9" s="13">
        <v>79.83</v>
      </c>
      <c r="T9" s="34">
        <v>26.52</v>
      </c>
      <c r="U9" s="13">
        <v>0.53</v>
      </c>
      <c r="V9" s="13">
        <v>0.52</v>
      </c>
      <c r="W9" s="13">
        <v>0</v>
      </c>
      <c r="X9" s="13">
        <v>8.0000000000000002E-3</v>
      </c>
      <c r="Y9" s="46">
        <v>2.7E-2</v>
      </c>
    </row>
    <row r="10" spans="2:25" s="37" customFormat="1" ht="36" customHeight="1" x14ac:dyDescent="0.3">
      <c r="B10" s="745"/>
      <c r="C10" s="124"/>
      <c r="D10" s="125">
        <v>95</v>
      </c>
      <c r="E10" s="124" t="s">
        <v>18</v>
      </c>
      <c r="F10" s="163" t="s">
        <v>127</v>
      </c>
      <c r="G10" s="174">
        <v>200</v>
      </c>
      <c r="H10" s="124"/>
      <c r="I10" s="230">
        <v>0</v>
      </c>
      <c r="J10" s="16">
        <v>0</v>
      </c>
      <c r="K10" s="19">
        <v>20</v>
      </c>
      <c r="L10" s="180">
        <v>80.400000000000006</v>
      </c>
      <c r="M10" s="18">
        <v>0.1</v>
      </c>
      <c r="N10" s="18">
        <v>0.1</v>
      </c>
      <c r="O10" s="16">
        <v>3</v>
      </c>
      <c r="P10" s="16">
        <v>79.2</v>
      </c>
      <c r="Q10" s="19">
        <v>0.96</v>
      </c>
      <c r="R10" s="230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4" customHeight="1" x14ac:dyDescent="0.3">
      <c r="B11" s="745"/>
      <c r="C11" s="125"/>
      <c r="D11" s="101">
        <v>119</v>
      </c>
      <c r="E11" s="159" t="s">
        <v>14</v>
      </c>
      <c r="F11" s="139" t="s">
        <v>52</v>
      </c>
      <c r="G11" s="135">
        <v>25</v>
      </c>
      <c r="H11" s="764"/>
      <c r="I11" s="230">
        <v>1.7749999999999999</v>
      </c>
      <c r="J11" s="16">
        <v>0.17499999999999999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37" customFormat="1" ht="26.4" customHeight="1" x14ac:dyDescent="0.3">
      <c r="B12" s="745"/>
      <c r="C12" s="125"/>
      <c r="D12" s="122">
        <v>120</v>
      </c>
      <c r="E12" s="159" t="s">
        <v>15</v>
      </c>
      <c r="F12" s="139" t="s">
        <v>45</v>
      </c>
      <c r="G12" s="135">
        <v>20</v>
      </c>
      <c r="H12" s="764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4" customHeight="1" x14ac:dyDescent="0.3">
      <c r="B13" s="745"/>
      <c r="C13" s="171" t="s">
        <v>66</v>
      </c>
      <c r="D13" s="154"/>
      <c r="E13" s="503"/>
      <c r="F13" s="287" t="s">
        <v>21</v>
      </c>
      <c r="G13" s="466">
        <f>G6+G7+G9+G10+G11+G12</f>
        <v>585</v>
      </c>
      <c r="H13" s="154"/>
      <c r="I13" s="403">
        <f t="shared" ref="I13:Y13" si="0">I6+I7+I9+I10+I11+I12</f>
        <v>22.215</v>
      </c>
      <c r="J13" s="404">
        <f t="shared" si="0"/>
        <v>19.684999999999999</v>
      </c>
      <c r="K13" s="405">
        <f t="shared" si="0"/>
        <v>89.24</v>
      </c>
      <c r="L13" s="578">
        <f>L6+L7+L9+L10+L11+L12</f>
        <v>634.86</v>
      </c>
      <c r="M13" s="403">
        <f t="shared" si="0"/>
        <v>0.59499999999999997</v>
      </c>
      <c r="N13" s="404">
        <f t="shared" si="0"/>
        <v>0.35200000000000004</v>
      </c>
      <c r="O13" s="404">
        <f t="shared" si="0"/>
        <v>13.17</v>
      </c>
      <c r="P13" s="404">
        <f t="shared" si="0"/>
        <v>143.44999999999999</v>
      </c>
      <c r="Q13" s="452">
        <f t="shared" si="0"/>
        <v>1.2</v>
      </c>
      <c r="R13" s="403">
        <f t="shared" si="0"/>
        <v>95.18</v>
      </c>
      <c r="S13" s="404">
        <f t="shared" si="0"/>
        <v>295.87</v>
      </c>
      <c r="T13" s="404">
        <f t="shared" si="0"/>
        <v>84.820000000000007</v>
      </c>
      <c r="U13" s="404">
        <f t="shared" si="0"/>
        <v>3.79</v>
      </c>
      <c r="V13" s="404">
        <f t="shared" si="0"/>
        <v>579.65</v>
      </c>
      <c r="W13" s="404">
        <f t="shared" si="0"/>
        <v>6.8000000000000005E-3</v>
      </c>
      <c r="X13" s="23">
        <f t="shared" si="0"/>
        <v>1.21E-2</v>
      </c>
      <c r="Y13" s="65">
        <f t="shared" si="0"/>
        <v>0.129</v>
      </c>
    </row>
    <row r="14" spans="2:25" s="37" customFormat="1" ht="26.4" customHeight="1" x14ac:dyDescent="0.3">
      <c r="B14" s="745"/>
      <c r="C14" s="151" t="s">
        <v>111</v>
      </c>
      <c r="D14" s="155"/>
      <c r="E14" s="176"/>
      <c r="F14" s="288" t="s">
        <v>21</v>
      </c>
      <c r="G14" s="464">
        <f>G6+G8+G9+G10+G11+G12</f>
        <v>585</v>
      </c>
      <c r="H14" s="433"/>
      <c r="I14" s="431">
        <f t="shared" ref="I14:K14" si="1">I6+I8+I9+I10+I11+I12</f>
        <v>25.504999999999999</v>
      </c>
      <c r="J14" s="430">
        <f t="shared" si="1"/>
        <v>24.184999999999999</v>
      </c>
      <c r="K14" s="432">
        <f t="shared" si="1"/>
        <v>83.929999999999993</v>
      </c>
      <c r="L14" s="588">
        <f>L6+L8+L9+L10+L11+L12</f>
        <v>668.11</v>
      </c>
      <c r="M14" s="431">
        <f t="shared" ref="M14:Y14" si="2">M6+M8+M9+M10+M11+M12</f>
        <v>0.38500000000000001</v>
      </c>
      <c r="N14" s="430">
        <f t="shared" si="2"/>
        <v>0.32200000000000006</v>
      </c>
      <c r="O14" s="430">
        <f t="shared" si="2"/>
        <v>15.09</v>
      </c>
      <c r="P14" s="430">
        <f t="shared" si="2"/>
        <v>118.1</v>
      </c>
      <c r="Q14" s="434">
        <f t="shared" si="2"/>
        <v>1.04</v>
      </c>
      <c r="R14" s="431">
        <f t="shared" si="2"/>
        <v>82.45</v>
      </c>
      <c r="S14" s="430">
        <f t="shared" si="2"/>
        <v>492.33</v>
      </c>
      <c r="T14" s="430">
        <f t="shared" si="2"/>
        <v>126.46</v>
      </c>
      <c r="U14" s="430">
        <f t="shared" si="2"/>
        <v>7.49</v>
      </c>
      <c r="V14" s="430">
        <f t="shared" si="2"/>
        <v>577.94000000000005</v>
      </c>
      <c r="W14" s="430">
        <f t="shared" si="2"/>
        <v>1.2800000000000001E-2</v>
      </c>
      <c r="X14" s="430">
        <f t="shared" si="2"/>
        <v>1.21E-2</v>
      </c>
      <c r="Y14" s="432">
        <f t="shared" si="2"/>
        <v>8.8999999999999996E-2</v>
      </c>
    </row>
    <row r="15" spans="2:25" s="37" customFormat="1" ht="26.4" customHeight="1" x14ac:dyDescent="0.3">
      <c r="B15" s="745"/>
      <c r="C15" s="149" t="s">
        <v>66</v>
      </c>
      <c r="D15" s="467"/>
      <c r="E15" s="474"/>
      <c r="F15" s="287" t="s">
        <v>22</v>
      </c>
      <c r="G15" s="468"/>
      <c r="H15" s="474"/>
      <c r="I15" s="191"/>
      <c r="J15" s="23"/>
      <c r="K15" s="65"/>
      <c r="L15" s="472">
        <f>L13/23.5</f>
        <v>27.015319148936172</v>
      </c>
      <c r="M15" s="191"/>
      <c r="N15" s="23"/>
      <c r="O15" s="23"/>
      <c r="P15" s="23"/>
      <c r="Q15" s="108"/>
      <c r="R15" s="191"/>
      <c r="S15" s="23"/>
      <c r="T15" s="23"/>
      <c r="U15" s="23"/>
      <c r="V15" s="23"/>
      <c r="W15" s="23"/>
      <c r="X15" s="23"/>
      <c r="Y15" s="65"/>
    </row>
    <row r="16" spans="2:25" s="37" customFormat="1" ht="26.4" customHeight="1" thickBot="1" x14ac:dyDescent="0.35">
      <c r="B16" s="767"/>
      <c r="C16" s="844" t="s">
        <v>111</v>
      </c>
      <c r="D16" s="156"/>
      <c r="E16" s="576"/>
      <c r="F16" s="783" t="s">
        <v>22</v>
      </c>
      <c r="G16" s="469"/>
      <c r="H16" s="576"/>
      <c r="I16" s="294"/>
      <c r="J16" s="152"/>
      <c r="K16" s="153"/>
      <c r="L16" s="374">
        <f>L14/23.5</f>
        <v>28.430212765957446</v>
      </c>
      <c r="M16" s="294"/>
      <c r="N16" s="152"/>
      <c r="O16" s="152"/>
      <c r="P16" s="152"/>
      <c r="Q16" s="177"/>
      <c r="R16" s="294"/>
      <c r="S16" s="152"/>
      <c r="T16" s="152"/>
      <c r="U16" s="152"/>
      <c r="V16" s="152"/>
      <c r="W16" s="152"/>
      <c r="X16" s="152"/>
      <c r="Y16" s="153"/>
    </row>
    <row r="17" spans="2:25" s="17" customFormat="1" ht="36.75" customHeight="1" x14ac:dyDescent="0.3">
      <c r="B17" s="731" t="s">
        <v>7</v>
      </c>
      <c r="C17" s="144"/>
      <c r="D17" s="843">
        <v>10</v>
      </c>
      <c r="E17" s="523" t="s">
        <v>20</v>
      </c>
      <c r="F17" s="802" t="s">
        <v>118</v>
      </c>
      <c r="G17" s="569">
        <v>60</v>
      </c>
      <c r="H17" s="549"/>
      <c r="I17" s="428">
        <v>0.49</v>
      </c>
      <c r="J17" s="349">
        <v>5.55</v>
      </c>
      <c r="K17" s="350">
        <v>1.51</v>
      </c>
      <c r="L17" s="549">
        <v>53.28</v>
      </c>
      <c r="M17" s="318">
        <v>0.02</v>
      </c>
      <c r="N17" s="52">
        <v>0.02</v>
      </c>
      <c r="O17" s="52">
        <v>7.9</v>
      </c>
      <c r="P17" s="574">
        <v>20</v>
      </c>
      <c r="Q17" s="363">
        <v>0</v>
      </c>
      <c r="R17" s="318">
        <v>18.73</v>
      </c>
      <c r="S17" s="52">
        <v>25.25</v>
      </c>
      <c r="T17" s="52">
        <v>9.35</v>
      </c>
      <c r="U17" s="52">
        <v>0.37</v>
      </c>
      <c r="V17" s="52">
        <v>114.23</v>
      </c>
      <c r="W17" s="52">
        <v>0</v>
      </c>
      <c r="X17" s="52">
        <v>0</v>
      </c>
      <c r="Y17" s="53">
        <v>0</v>
      </c>
    </row>
    <row r="18" spans="2:25" s="17" customFormat="1" ht="26.4" customHeight="1" x14ac:dyDescent="0.3">
      <c r="B18" s="732"/>
      <c r="C18" s="125"/>
      <c r="D18" s="99">
        <v>196</v>
      </c>
      <c r="E18" s="126" t="s">
        <v>9</v>
      </c>
      <c r="F18" s="679" t="s">
        <v>154</v>
      </c>
      <c r="G18" s="682">
        <v>200</v>
      </c>
      <c r="H18" s="126"/>
      <c r="I18" s="80">
        <v>5.67</v>
      </c>
      <c r="J18" s="13">
        <v>6.42</v>
      </c>
      <c r="K18" s="24">
        <v>8.4600000000000009</v>
      </c>
      <c r="L18" s="272">
        <v>118.37</v>
      </c>
      <c r="M18" s="231">
        <v>0.06</v>
      </c>
      <c r="N18" s="80">
        <v>7.0000000000000007E-2</v>
      </c>
      <c r="O18" s="13">
        <v>12.74</v>
      </c>
      <c r="P18" s="13">
        <v>160</v>
      </c>
      <c r="Q18" s="46">
        <v>0</v>
      </c>
      <c r="R18" s="231">
        <v>21.88</v>
      </c>
      <c r="S18" s="13">
        <v>71.760000000000005</v>
      </c>
      <c r="T18" s="13">
        <v>20.65</v>
      </c>
      <c r="U18" s="13">
        <v>0.98</v>
      </c>
      <c r="V18" s="13">
        <v>223.03</v>
      </c>
      <c r="W18" s="13">
        <v>2.29E-2</v>
      </c>
      <c r="X18" s="13">
        <v>8.8999999999999995E-4</v>
      </c>
      <c r="Y18" s="46">
        <v>0.8</v>
      </c>
    </row>
    <row r="19" spans="2:25" s="17" customFormat="1" ht="26.4" customHeight="1" x14ac:dyDescent="0.3">
      <c r="B19" s="732"/>
      <c r="C19" s="149" t="s">
        <v>66</v>
      </c>
      <c r="D19" s="154">
        <v>249</v>
      </c>
      <c r="E19" s="171" t="s">
        <v>10</v>
      </c>
      <c r="F19" s="622" t="s">
        <v>174</v>
      </c>
      <c r="G19" s="683">
        <v>157</v>
      </c>
      <c r="H19" s="171"/>
      <c r="I19" s="838">
        <v>12.68</v>
      </c>
      <c r="J19" s="398">
        <v>18.399999999999999</v>
      </c>
      <c r="K19" s="451">
        <v>23.26</v>
      </c>
      <c r="L19" s="839">
        <v>311.02999999999997</v>
      </c>
      <c r="M19" s="397">
        <v>0.125</v>
      </c>
      <c r="N19" s="838">
        <v>7.8E-2</v>
      </c>
      <c r="O19" s="398">
        <v>0.21</v>
      </c>
      <c r="P19" s="398">
        <v>15.7</v>
      </c>
      <c r="Q19" s="399">
        <v>0.25</v>
      </c>
      <c r="R19" s="397">
        <v>19.760000000000002</v>
      </c>
      <c r="S19" s="398">
        <v>90.35</v>
      </c>
      <c r="T19" s="398">
        <v>12.6</v>
      </c>
      <c r="U19" s="398">
        <v>1.2</v>
      </c>
      <c r="V19" s="398">
        <v>147.38999999999999</v>
      </c>
      <c r="W19" s="398">
        <v>1.6999999999999999E-3</v>
      </c>
      <c r="X19" s="398">
        <v>5.3E-3</v>
      </c>
      <c r="Y19" s="399">
        <v>1.4999999999999999E-2</v>
      </c>
    </row>
    <row r="20" spans="2:25" s="37" customFormat="1" ht="26.4" customHeight="1" x14ac:dyDescent="0.3">
      <c r="B20" s="734"/>
      <c r="C20" s="151" t="s">
        <v>111</v>
      </c>
      <c r="D20" s="155">
        <v>178</v>
      </c>
      <c r="E20" s="172" t="s">
        <v>10</v>
      </c>
      <c r="F20" s="664" t="s">
        <v>130</v>
      </c>
      <c r="G20" s="665">
        <v>240</v>
      </c>
      <c r="H20" s="172"/>
      <c r="I20" s="841">
        <v>25.25</v>
      </c>
      <c r="J20" s="60">
        <v>27.65</v>
      </c>
      <c r="K20" s="61">
        <v>13.69</v>
      </c>
      <c r="L20" s="842">
        <v>407.86</v>
      </c>
      <c r="M20" s="315">
        <v>0.12</v>
      </c>
      <c r="N20" s="841">
        <v>0.23</v>
      </c>
      <c r="O20" s="60">
        <v>39.53</v>
      </c>
      <c r="P20" s="60">
        <v>120</v>
      </c>
      <c r="Q20" s="78">
        <v>0</v>
      </c>
      <c r="R20" s="315">
        <v>105.63</v>
      </c>
      <c r="S20" s="60">
        <v>268.45</v>
      </c>
      <c r="T20" s="60">
        <v>61.76</v>
      </c>
      <c r="U20" s="60">
        <v>4.3600000000000003</v>
      </c>
      <c r="V20" s="60">
        <v>962.29</v>
      </c>
      <c r="W20" s="60">
        <v>1.46E-2</v>
      </c>
      <c r="X20" s="60">
        <v>1.25E-3</v>
      </c>
      <c r="Y20" s="78">
        <v>0.09</v>
      </c>
    </row>
    <row r="21" spans="2:25" s="17" customFormat="1" ht="33.75" customHeight="1" x14ac:dyDescent="0.3">
      <c r="B21" s="735"/>
      <c r="C21" s="126"/>
      <c r="D21" s="527">
        <v>216</v>
      </c>
      <c r="E21" s="122" t="s">
        <v>18</v>
      </c>
      <c r="F21" s="208" t="s">
        <v>113</v>
      </c>
      <c r="G21" s="124">
        <v>200</v>
      </c>
      <c r="H21" s="248"/>
      <c r="I21" s="230">
        <v>0.26</v>
      </c>
      <c r="J21" s="16">
        <v>0</v>
      </c>
      <c r="K21" s="42">
        <v>15.46</v>
      </c>
      <c r="L21" s="179">
        <v>62</v>
      </c>
      <c r="M21" s="259">
        <v>0</v>
      </c>
      <c r="N21" s="20">
        <v>0</v>
      </c>
      <c r="O21" s="21">
        <v>4.4000000000000004</v>
      </c>
      <c r="P21" s="21">
        <v>0</v>
      </c>
      <c r="Q21" s="49">
        <v>0</v>
      </c>
      <c r="R21" s="20">
        <v>0.4</v>
      </c>
      <c r="S21" s="21">
        <v>0</v>
      </c>
      <c r="T21" s="21">
        <v>0</v>
      </c>
      <c r="U21" s="21">
        <v>0.04</v>
      </c>
      <c r="V21" s="21">
        <v>0.36</v>
      </c>
      <c r="W21" s="21">
        <v>0</v>
      </c>
      <c r="X21" s="21">
        <v>0</v>
      </c>
      <c r="Y21" s="49">
        <v>0</v>
      </c>
    </row>
    <row r="22" spans="2:25" s="17" customFormat="1" ht="26.4" customHeight="1" x14ac:dyDescent="0.3">
      <c r="B22" s="735"/>
      <c r="C22" s="127"/>
      <c r="D22" s="101"/>
      <c r="E22" s="124" t="s">
        <v>14</v>
      </c>
      <c r="F22" s="167" t="s">
        <v>52</v>
      </c>
      <c r="G22" s="124">
        <v>45</v>
      </c>
      <c r="H22" s="219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0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26.4" customHeight="1" x14ac:dyDescent="0.3">
      <c r="B23" s="735"/>
      <c r="C23" s="203"/>
      <c r="D23" s="100"/>
      <c r="E23" s="125" t="s">
        <v>15</v>
      </c>
      <c r="F23" s="202" t="s">
        <v>45</v>
      </c>
      <c r="G23" s="125">
        <v>40</v>
      </c>
      <c r="H23" s="338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0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26.4" customHeight="1" x14ac:dyDescent="0.3">
      <c r="B24" s="735"/>
      <c r="C24" s="171" t="s">
        <v>66</v>
      </c>
      <c r="D24" s="154"/>
      <c r="E24" s="503"/>
      <c r="F24" s="287" t="s">
        <v>21</v>
      </c>
      <c r="G24" s="466">
        <f>G17+G18+G19+G21+G22+G23</f>
        <v>702</v>
      </c>
      <c r="H24" s="154"/>
      <c r="I24" s="403">
        <f t="shared" ref="I24:Y24" si="3">I17+I18+I19+I21+I22+I23</f>
        <v>24.930000000000003</v>
      </c>
      <c r="J24" s="404">
        <f t="shared" si="3"/>
        <v>31.159999999999997</v>
      </c>
      <c r="K24" s="405">
        <f t="shared" si="3"/>
        <v>84.660000000000011</v>
      </c>
      <c r="L24" s="578">
        <f t="shared" si="3"/>
        <v>731.88</v>
      </c>
      <c r="M24" s="403">
        <f t="shared" si="3"/>
        <v>0.32500000000000001</v>
      </c>
      <c r="N24" s="404">
        <f t="shared" si="3"/>
        <v>0.218</v>
      </c>
      <c r="O24" s="404">
        <f t="shared" si="3"/>
        <v>25.25</v>
      </c>
      <c r="P24" s="404">
        <f t="shared" si="3"/>
        <v>195.7</v>
      </c>
      <c r="Q24" s="452">
        <f t="shared" si="3"/>
        <v>0.25</v>
      </c>
      <c r="R24" s="403">
        <f t="shared" si="3"/>
        <v>89.02</v>
      </c>
      <c r="S24" s="404">
        <f t="shared" si="3"/>
        <v>345.46000000000004</v>
      </c>
      <c r="T24" s="404">
        <f t="shared" si="3"/>
        <v>90.649999999999991</v>
      </c>
      <c r="U24" s="404">
        <f t="shared" si="3"/>
        <v>5.41</v>
      </c>
      <c r="V24" s="404">
        <f t="shared" si="3"/>
        <v>620.86</v>
      </c>
      <c r="W24" s="404">
        <f t="shared" si="3"/>
        <v>2.8299999999999999E-2</v>
      </c>
      <c r="X24" s="23">
        <f t="shared" si="3"/>
        <v>1.1390000000000001E-2</v>
      </c>
      <c r="Y24" s="65">
        <f t="shared" si="3"/>
        <v>0.82500000000000007</v>
      </c>
    </row>
    <row r="25" spans="2:25" s="17" customFormat="1" ht="26.4" customHeight="1" x14ac:dyDescent="0.3">
      <c r="B25" s="735"/>
      <c r="C25" s="151" t="s">
        <v>111</v>
      </c>
      <c r="D25" s="155"/>
      <c r="E25" s="176"/>
      <c r="F25" s="288" t="s">
        <v>21</v>
      </c>
      <c r="G25" s="464">
        <f>G17+G18+G20+G21+G22+G23</f>
        <v>785</v>
      </c>
      <c r="H25" s="433"/>
      <c r="I25" s="431">
        <f t="shared" ref="I25:Y25" si="4">I17+I18+I20+I21+I22+I23</f>
        <v>37.5</v>
      </c>
      <c r="J25" s="430">
        <f t="shared" si="4"/>
        <v>40.409999999999997</v>
      </c>
      <c r="K25" s="432">
        <f t="shared" si="4"/>
        <v>75.09</v>
      </c>
      <c r="L25" s="588">
        <f t="shared" si="4"/>
        <v>828.71</v>
      </c>
      <c r="M25" s="431">
        <f t="shared" si="4"/>
        <v>0.32</v>
      </c>
      <c r="N25" s="430">
        <f t="shared" si="4"/>
        <v>0.37</v>
      </c>
      <c r="O25" s="430">
        <f t="shared" si="4"/>
        <v>64.570000000000007</v>
      </c>
      <c r="P25" s="430">
        <f t="shared" si="4"/>
        <v>300</v>
      </c>
      <c r="Q25" s="434">
        <f t="shared" si="4"/>
        <v>0</v>
      </c>
      <c r="R25" s="431">
        <f t="shared" si="4"/>
        <v>174.89000000000001</v>
      </c>
      <c r="S25" s="430">
        <f t="shared" si="4"/>
        <v>523.55999999999995</v>
      </c>
      <c r="T25" s="430">
        <f t="shared" si="4"/>
        <v>139.81</v>
      </c>
      <c r="U25" s="430">
        <f t="shared" si="4"/>
        <v>8.57</v>
      </c>
      <c r="V25" s="430">
        <f t="shared" si="4"/>
        <v>1435.7599999999998</v>
      </c>
      <c r="W25" s="430">
        <f t="shared" si="4"/>
        <v>4.1200000000000001E-2</v>
      </c>
      <c r="X25" s="430">
        <f t="shared" si="4"/>
        <v>7.340000000000001E-3</v>
      </c>
      <c r="Y25" s="432">
        <f t="shared" si="4"/>
        <v>0.9</v>
      </c>
    </row>
    <row r="26" spans="2:25" s="37" customFormat="1" ht="26.4" customHeight="1" x14ac:dyDescent="0.3">
      <c r="B26" s="734"/>
      <c r="C26" s="149" t="s">
        <v>66</v>
      </c>
      <c r="D26" s="467"/>
      <c r="E26" s="474"/>
      <c r="F26" s="287" t="s">
        <v>22</v>
      </c>
      <c r="G26" s="468"/>
      <c r="H26" s="474"/>
      <c r="I26" s="191"/>
      <c r="J26" s="23"/>
      <c r="K26" s="65"/>
      <c r="L26" s="472">
        <f>L24/23.5</f>
        <v>31.143829787234043</v>
      </c>
      <c r="M26" s="191"/>
      <c r="N26" s="23"/>
      <c r="O26" s="23"/>
      <c r="P26" s="23"/>
      <c r="Q26" s="108"/>
      <c r="R26" s="191"/>
      <c r="S26" s="23"/>
      <c r="T26" s="23"/>
      <c r="U26" s="23"/>
      <c r="V26" s="23"/>
      <c r="W26" s="23"/>
      <c r="X26" s="23"/>
      <c r="Y26" s="65"/>
    </row>
    <row r="27" spans="2:25" s="37" customFormat="1" ht="26.4" customHeight="1" thickBot="1" x14ac:dyDescent="0.35">
      <c r="B27" s="779"/>
      <c r="C27" s="471" t="s">
        <v>111</v>
      </c>
      <c r="D27" s="156"/>
      <c r="E27" s="576"/>
      <c r="F27" s="783" t="s">
        <v>22</v>
      </c>
      <c r="G27" s="469"/>
      <c r="H27" s="576"/>
      <c r="I27" s="294"/>
      <c r="J27" s="152"/>
      <c r="K27" s="153"/>
      <c r="L27" s="374">
        <f>L25/23.5</f>
        <v>35.264255319148937</v>
      </c>
      <c r="M27" s="294"/>
      <c r="N27" s="152"/>
      <c r="O27" s="152"/>
      <c r="P27" s="152"/>
      <c r="Q27" s="177"/>
      <c r="R27" s="294"/>
      <c r="S27" s="152"/>
      <c r="T27" s="152"/>
      <c r="U27" s="152"/>
      <c r="V27" s="152"/>
      <c r="W27" s="152"/>
      <c r="X27" s="152"/>
      <c r="Y27" s="153"/>
    </row>
    <row r="28" spans="2:25" x14ac:dyDescent="0.3">
      <c r="B28" s="801"/>
      <c r="C28" s="801"/>
      <c r="D28" s="801"/>
      <c r="E28" s="801"/>
      <c r="F28" s="2"/>
      <c r="G28" s="2"/>
      <c r="H28" s="9"/>
      <c r="I28" s="10"/>
      <c r="J28" s="9"/>
      <c r="K28" s="2"/>
      <c r="L28" s="12"/>
      <c r="M28" s="2"/>
      <c r="N28" s="2"/>
      <c r="O28" s="2"/>
    </row>
    <row r="29" spans="2:25" ht="18" x14ac:dyDescent="0.3">
      <c r="B29" s="724" t="s">
        <v>61</v>
      </c>
      <c r="C29" s="785"/>
      <c r="D29" s="743"/>
      <c r="E29" s="743"/>
      <c r="F29" s="26"/>
      <c r="G29" s="27"/>
      <c r="H29" s="11"/>
      <c r="I29" s="11"/>
      <c r="J29" s="11"/>
      <c r="K29" s="11"/>
    </row>
    <row r="30" spans="2:25" ht="18" x14ac:dyDescent="0.3">
      <c r="B30" s="727" t="s">
        <v>62</v>
      </c>
      <c r="C30" s="786"/>
      <c r="D30" s="744"/>
      <c r="E30" s="744"/>
      <c r="F30" s="26"/>
      <c r="G30" s="27"/>
      <c r="H30" s="11"/>
      <c r="I30" s="11"/>
      <c r="J30" s="11"/>
      <c r="K30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5" right="0.25" top="0.75" bottom="0.75" header="0.3" footer="0.3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4"/>
  <sheetViews>
    <sheetView zoomScale="60" zoomScaleNormal="60" workbookViewId="0">
      <selection activeCell="M18" sqref="M18"/>
    </sheetView>
  </sheetViews>
  <sheetFormatPr defaultRowHeight="14.4" x14ac:dyDescent="0.3"/>
  <cols>
    <col min="2" max="3" width="19.6640625" customWidth="1"/>
    <col min="4" max="4" width="18.6640625" style="5" customWidth="1"/>
    <col min="5" max="5" width="22.3320312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" bestFit="1" customWidth="1"/>
    <col min="12" max="12" width="22.88671875" customWidth="1"/>
    <col min="13" max="13" width="11.33203125" customWidth="1"/>
    <col min="23" max="24" width="11.109375" bestFit="1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730">
        <v>18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73" t="s">
        <v>24</v>
      </c>
      <c r="N4" s="874"/>
      <c r="O4" s="887"/>
      <c r="P4" s="887"/>
      <c r="Q4" s="888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7.4" thickBot="1" x14ac:dyDescent="0.35">
      <c r="B5" s="877"/>
      <c r="C5" s="877"/>
      <c r="D5" s="897"/>
      <c r="E5" s="881"/>
      <c r="F5" s="881"/>
      <c r="G5" s="881"/>
      <c r="H5" s="881"/>
      <c r="I5" s="657" t="s">
        <v>27</v>
      </c>
      <c r="J5" s="810" t="s">
        <v>28</v>
      </c>
      <c r="K5" s="658" t="s">
        <v>29</v>
      </c>
      <c r="L5" s="895"/>
      <c r="M5" s="477" t="s">
        <v>30</v>
      </c>
      <c r="N5" s="477" t="s">
        <v>99</v>
      </c>
      <c r="O5" s="477" t="s">
        <v>31</v>
      </c>
      <c r="P5" s="485" t="s">
        <v>100</v>
      </c>
      <c r="Q5" s="477" t="s">
        <v>101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102</v>
      </c>
      <c r="W5" s="477" t="s">
        <v>103</v>
      </c>
      <c r="X5" s="477" t="s">
        <v>104</v>
      </c>
      <c r="Y5" s="662" t="s">
        <v>105</v>
      </c>
    </row>
    <row r="6" spans="2:25" s="17" customFormat="1" ht="37.5" customHeight="1" x14ac:dyDescent="0.3">
      <c r="B6" s="731" t="s">
        <v>6</v>
      </c>
      <c r="C6" s="479"/>
      <c r="D6" s="512" t="s">
        <v>91</v>
      </c>
      <c r="E6" s="512" t="s">
        <v>20</v>
      </c>
      <c r="F6" s="858" t="s">
        <v>41</v>
      </c>
      <c r="G6" s="795">
        <v>17</v>
      </c>
      <c r="H6" s="512"/>
      <c r="I6" s="249">
        <v>1.7</v>
      </c>
      <c r="J6" s="40">
        <v>4.42</v>
      </c>
      <c r="K6" s="45">
        <v>0.85</v>
      </c>
      <c r="L6" s="181">
        <v>49.98</v>
      </c>
      <c r="M6" s="39">
        <v>0</v>
      </c>
      <c r="N6" s="40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37.5" customHeight="1" x14ac:dyDescent="0.3">
      <c r="B7" s="732"/>
      <c r="C7" s="855"/>
      <c r="D7" s="159">
        <v>24</v>
      </c>
      <c r="E7" s="159" t="s">
        <v>8</v>
      </c>
      <c r="F7" s="359" t="s">
        <v>97</v>
      </c>
      <c r="G7" s="159">
        <v>150</v>
      </c>
      <c r="H7" s="159"/>
      <c r="I7" s="230">
        <v>0.6</v>
      </c>
      <c r="J7" s="16">
        <v>0</v>
      </c>
      <c r="K7" s="19">
        <v>16.95</v>
      </c>
      <c r="L7" s="180">
        <v>69</v>
      </c>
      <c r="M7" s="50">
        <v>0.01</v>
      </c>
      <c r="N7" s="50">
        <v>0.03</v>
      </c>
      <c r="O7" s="38">
        <v>19.5</v>
      </c>
      <c r="P7" s="38">
        <v>0</v>
      </c>
      <c r="Q7" s="51">
        <v>0</v>
      </c>
      <c r="R7" s="230">
        <v>24</v>
      </c>
      <c r="S7" s="16">
        <v>16.5</v>
      </c>
      <c r="T7" s="16">
        <v>13.5</v>
      </c>
      <c r="U7" s="16">
        <v>3.3</v>
      </c>
      <c r="V7" s="16">
        <v>417</v>
      </c>
      <c r="W7" s="16">
        <v>3.0000000000000001E-3</v>
      </c>
      <c r="X7" s="16">
        <v>5.0000000000000001E-4</v>
      </c>
      <c r="Y7" s="42">
        <v>1.4999999999999999E-2</v>
      </c>
    </row>
    <row r="8" spans="2:25" s="17" customFormat="1" ht="37.5" customHeight="1" x14ac:dyDescent="0.3">
      <c r="B8" s="732"/>
      <c r="C8" s="855"/>
      <c r="D8" s="158">
        <v>282</v>
      </c>
      <c r="E8" s="159" t="s">
        <v>4</v>
      </c>
      <c r="F8" s="859" t="s">
        <v>155</v>
      </c>
      <c r="G8" s="186">
        <v>150</v>
      </c>
      <c r="H8" s="159"/>
      <c r="I8" s="230">
        <v>14.98</v>
      </c>
      <c r="J8" s="16">
        <v>9.99</v>
      </c>
      <c r="K8" s="19">
        <v>31.58</v>
      </c>
      <c r="L8" s="179">
        <v>277.67</v>
      </c>
      <c r="M8" s="18">
        <v>7.0000000000000007E-2</v>
      </c>
      <c r="N8" s="16">
        <v>0.25</v>
      </c>
      <c r="O8" s="16">
        <v>1.71</v>
      </c>
      <c r="P8" s="16">
        <v>110</v>
      </c>
      <c r="Q8" s="19">
        <v>0.23</v>
      </c>
      <c r="R8" s="230">
        <v>166.18</v>
      </c>
      <c r="S8" s="16">
        <v>188.14</v>
      </c>
      <c r="T8" s="16">
        <v>27.58</v>
      </c>
      <c r="U8" s="16">
        <v>0.74</v>
      </c>
      <c r="V8" s="16">
        <v>157.4</v>
      </c>
      <c r="W8" s="16">
        <v>5.5900000000000004E-3</v>
      </c>
      <c r="X8" s="16">
        <v>1.5900000000000001E-2</v>
      </c>
      <c r="Y8" s="42">
        <v>0.05</v>
      </c>
    </row>
    <row r="9" spans="2:25" s="17" customFormat="1" ht="52.5" customHeight="1" x14ac:dyDescent="0.3">
      <c r="B9" s="732"/>
      <c r="C9" s="855"/>
      <c r="D9" s="159">
        <v>113</v>
      </c>
      <c r="E9" s="159" t="s">
        <v>5</v>
      </c>
      <c r="F9" s="359" t="s">
        <v>11</v>
      </c>
      <c r="G9" s="159">
        <v>200</v>
      </c>
      <c r="H9" s="865"/>
      <c r="I9" s="230">
        <v>0.2</v>
      </c>
      <c r="J9" s="16">
        <v>0</v>
      </c>
      <c r="K9" s="19">
        <v>11</v>
      </c>
      <c r="L9" s="180">
        <v>45.6</v>
      </c>
      <c r="M9" s="18">
        <v>0</v>
      </c>
      <c r="N9" s="16">
        <v>0</v>
      </c>
      <c r="O9" s="16">
        <v>2.6</v>
      </c>
      <c r="P9" s="16">
        <v>0</v>
      </c>
      <c r="Q9" s="19">
        <v>0</v>
      </c>
      <c r="R9" s="230">
        <v>15.64</v>
      </c>
      <c r="S9" s="16">
        <v>8.8000000000000007</v>
      </c>
      <c r="T9" s="16">
        <v>4.72</v>
      </c>
      <c r="U9" s="16">
        <v>0.8</v>
      </c>
      <c r="V9" s="16">
        <v>15.34</v>
      </c>
      <c r="W9" s="16">
        <v>0</v>
      </c>
      <c r="X9" s="16">
        <v>0</v>
      </c>
      <c r="Y9" s="42">
        <v>0</v>
      </c>
    </row>
    <row r="10" spans="2:25" s="17" customFormat="1" ht="37.5" customHeight="1" x14ac:dyDescent="0.3">
      <c r="B10" s="732"/>
      <c r="C10" s="855"/>
      <c r="D10" s="272">
        <v>121</v>
      </c>
      <c r="E10" s="159" t="s">
        <v>14</v>
      </c>
      <c r="F10" s="859" t="s">
        <v>48</v>
      </c>
      <c r="G10" s="862">
        <v>20</v>
      </c>
      <c r="H10" s="159"/>
      <c r="I10" s="230">
        <v>1.44</v>
      </c>
      <c r="J10" s="16">
        <v>0.13</v>
      </c>
      <c r="K10" s="19">
        <v>9.83</v>
      </c>
      <c r="L10" s="179">
        <v>50.44</v>
      </c>
      <c r="M10" s="18">
        <v>0.04</v>
      </c>
      <c r="N10" s="16">
        <v>7.0000000000000001E-3</v>
      </c>
      <c r="O10" s="16">
        <v>0</v>
      </c>
      <c r="P10" s="16">
        <v>0</v>
      </c>
      <c r="Q10" s="19">
        <v>0</v>
      </c>
      <c r="R10" s="230">
        <v>7.5</v>
      </c>
      <c r="S10" s="16">
        <v>24.6</v>
      </c>
      <c r="T10" s="16">
        <v>9.9</v>
      </c>
      <c r="U10" s="16">
        <v>0.45</v>
      </c>
      <c r="V10" s="16">
        <v>18.399999999999999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2"/>
      <c r="C11" s="855"/>
      <c r="D11" s="159">
        <v>120</v>
      </c>
      <c r="E11" s="159" t="s">
        <v>15</v>
      </c>
      <c r="F11" s="359" t="s">
        <v>45</v>
      </c>
      <c r="G11" s="159">
        <v>20</v>
      </c>
      <c r="H11" s="159"/>
      <c r="I11" s="230">
        <v>1.1399999999999999</v>
      </c>
      <c r="J11" s="16">
        <v>0.22</v>
      </c>
      <c r="K11" s="19">
        <v>7.44</v>
      </c>
      <c r="L11" s="180">
        <v>36.26</v>
      </c>
      <c r="M11" s="20">
        <v>0.02</v>
      </c>
      <c r="N11" s="21">
        <v>2.4E-2</v>
      </c>
      <c r="O11" s="21">
        <v>0.08</v>
      </c>
      <c r="P11" s="21">
        <v>0</v>
      </c>
      <c r="Q11" s="22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17" customFormat="1" ht="37.5" customHeight="1" x14ac:dyDescent="0.3">
      <c r="B12" s="732"/>
      <c r="C12" s="855"/>
      <c r="D12" s="159"/>
      <c r="E12" s="159"/>
      <c r="F12" s="860" t="s">
        <v>21</v>
      </c>
      <c r="G12" s="351">
        <f>SUM(G6:G11)</f>
        <v>557</v>
      </c>
      <c r="H12" s="159"/>
      <c r="I12" s="247">
        <f t="shared" ref="I12:K12" si="0">SUM(I6:I11)</f>
        <v>20.060000000000002</v>
      </c>
      <c r="J12" s="14">
        <f t="shared" si="0"/>
        <v>14.760000000000002</v>
      </c>
      <c r="K12" s="866">
        <f t="shared" si="0"/>
        <v>77.649999999999991</v>
      </c>
      <c r="L12" s="607">
        <f>L6+L7+L8+L9+L10+L11</f>
        <v>528.95000000000005</v>
      </c>
      <c r="M12" s="863">
        <f t="shared" ref="M12:Y12" si="1">SUM(M6:M11)</f>
        <v>0.13999999999999999</v>
      </c>
      <c r="N12" s="14">
        <f t="shared" si="1"/>
        <v>0.31100000000000005</v>
      </c>
      <c r="O12" s="14">
        <f t="shared" si="1"/>
        <v>23.990000000000002</v>
      </c>
      <c r="P12" s="14">
        <f t="shared" si="1"/>
        <v>110</v>
      </c>
      <c r="Q12" s="866">
        <f t="shared" si="1"/>
        <v>0.23</v>
      </c>
      <c r="R12" s="247">
        <f t="shared" si="1"/>
        <v>245.28000000000003</v>
      </c>
      <c r="S12" s="14">
        <f t="shared" si="1"/>
        <v>280.23</v>
      </c>
      <c r="T12" s="14">
        <f t="shared" si="1"/>
        <v>67.64</v>
      </c>
      <c r="U12" s="14">
        <f t="shared" si="1"/>
        <v>5.85</v>
      </c>
      <c r="V12" s="14">
        <f t="shared" si="1"/>
        <v>681.64</v>
      </c>
      <c r="W12" s="14">
        <f t="shared" si="1"/>
        <v>1.059E-2</v>
      </c>
      <c r="X12" s="14">
        <f t="shared" si="1"/>
        <v>1.84E-2</v>
      </c>
      <c r="Y12" s="74">
        <f t="shared" si="1"/>
        <v>7.6999999999999999E-2</v>
      </c>
    </row>
    <row r="13" spans="2:25" s="17" customFormat="1" ht="37.5" customHeight="1" thickBot="1" x14ac:dyDescent="0.35">
      <c r="B13" s="733"/>
      <c r="C13" s="856"/>
      <c r="D13" s="857"/>
      <c r="E13" s="857"/>
      <c r="F13" s="861" t="s">
        <v>22</v>
      </c>
      <c r="G13" s="857"/>
      <c r="H13" s="856"/>
      <c r="I13" s="323"/>
      <c r="J13" s="75"/>
      <c r="K13" s="867"/>
      <c r="L13" s="868">
        <f>L12/23.5</f>
        <v>22.508510638297874</v>
      </c>
      <c r="M13" s="864"/>
      <c r="N13" s="75"/>
      <c r="O13" s="75"/>
      <c r="P13" s="75"/>
      <c r="Q13" s="867"/>
      <c r="R13" s="323"/>
      <c r="S13" s="75"/>
      <c r="T13" s="75"/>
      <c r="U13" s="75"/>
      <c r="V13" s="75"/>
      <c r="W13" s="75"/>
      <c r="X13" s="75"/>
      <c r="Y13" s="76"/>
    </row>
    <row r="14" spans="2:25" s="17" customFormat="1" ht="37.5" customHeight="1" x14ac:dyDescent="0.3">
      <c r="B14" s="731" t="s">
        <v>7</v>
      </c>
      <c r="C14" s="256"/>
      <c r="D14" s="548">
        <v>26</v>
      </c>
      <c r="E14" s="330" t="s">
        <v>20</v>
      </c>
      <c r="F14" s="774" t="s">
        <v>167</v>
      </c>
      <c r="G14" s="799">
        <v>100</v>
      </c>
      <c r="H14" s="209"/>
      <c r="I14" s="50">
        <v>0.6</v>
      </c>
      <c r="J14" s="38">
        <v>0.6</v>
      </c>
      <c r="K14" s="51">
        <v>15.4</v>
      </c>
      <c r="L14" s="539">
        <v>72</v>
      </c>
      <c r="M14" s="241">
        <v>0.05</v>
      </c>
      <c r="N14" s="50">
        <v>0.02</v>
      </c>
      <c r="O14" s="38">
        <v>6</v>
      </c>
      <c r="P14" s="38">
        <v>0</v>
      </c>
      <c r="Q14" s="212">
        <v>0</v>
      </c>
      <c r="R14" s="241">
        <v>30</v>
      </c>
      <c r="S14" s="38">
        <v>22</v>
      </c>
      <c r="T14" s="38">
        <v>17</v>
      </c>
      <c r="U14" s="38">
        <v>0.6</v>
      </c>
      <c r="V14" s="38">
        <v>225</v>
      </c>
      <c r="W14" s="38">
        <v>8.0000000000000002E-3</v>
      </c>
      <c r="X14" s="38">
        <v>1E-4</v>
      </c>
      <c r="Y14" s="429">
        <v>1E-3</v>
      </c>
    </row>
    <row r="15" spans="2:25" s="17" customFormat="1" ht="37.5" customHeight="1" x14ac:dyDescent="0.3">
      <c r="B15" s="732"/>
      <c r="C15" s="138"/>
      <c r="D15" s="136">
        <v>31</v>
      </c>
      <c r="E15" s="126" t="s">
        <v>9</v>
      </c>
      <c r="F15" s="361" t="s">
        <v>70</v>
      </c>
      <c r="G15" s="265">
        <v>200</v>
      </c>
      <c r="H15" s="126"/>
      <c r="I15" s="231">
        <v>5.74</v>
      </c>
      <c r="J15" s="13">
        <v>8.7799999999999994</v>
      </c>
      <c r="K15" s="24">
        <v>8.74</v>
      </c>
      <c r="L15" s="127">
        <v>138.04</v>
      </c>
      <c r="M15" s="127">
        <v>0.04</v>
      </c>
      <c r="N15" s="80">
        <v>0.08</v>
      </c>
      <c r="O15" s="13">
        <v>5.24</v>
      </c>
      <c r="P15" s="13">
        <v>132.80000000000001</v>
      </c>
      <c r="Q15" s="24">
        <v>0.06</v>
      </c>
      <c r="R15" s="231">
        <v>33.799999999999997</v>
      </c>
      <c r="S15" s="13">
        <v>77.48</v>
      </c>
      <c r="T15" s="13">
        <v>20.28</v>
      </c>
      <c r="U15" s="13">
        <v>1.28</v>
      </c>
      <c r="V15" s="13">
        <v>278.8</v>
      </c>
      <c r="W15" s="13">
        <v>6.0000000000000001E-3</v>
      </c>
      <c r="X15" s="13">
        <v>0</v>
      </c>
      <c r="Y15" s="462">
        <v>3.5999999999999997E-2</v>
      </c>
    </row>
    <row r="16" spans="2:25" s="17" customFormat="1" ht="37.5" customHeight="1" x14ac:dyDescent="0.3">
      <c r="B16" s="104"/>
      <c r="C16" s="221"/>
      <c r="D16" s="523">
        <v>258</v>
      </c>
      <c r="E16" s="124" t="s">
        <v>10</v>
      </c>
      <c r="F16" s="166" t="s">
        <v>128</v>
      </c>
      <c r="G16" s="124">
        <v>90</v>
      </c>
      <c r="H16" s="122"/>
      <c r="I16" s="230">
        <v>13.03</v>
      </c>
      <c r="J16" s="16">
        <v>8.84</v>
      </c>
      <c r="K16" s="42">
        <v>8.16</v>
      </c>
      <c r="L16" s="179">
        <v>156.21</v>
      </c>
      <c r="M16" s="230">
        <v>0.06</v>
      </c>
      <c r="N16" s="18">
        <v>0.09</v>
      </c>
      <c r="O16" s="16">
        <v>1.65</v>
      </c>
      <c r="P16" s="16">
        <v>40</v>
      </c>
      <c r="Q16" s="19">
        <v>0.03</v>
      </c>
      <c r="R16" s="230">
        <v>30.88</v>
      </c>
      <c r="S16" s="16">
        <v>112.22</v>
      </c>
      <c r="T16" s="16">
        <v>16.48</v>
      </c>
      <c r="U16" s="16">
        <v>1.1399999999999999</v>
      </c>
      <c r="V16" s="16">
        <v>216.01</v>
      </c>
      <c r="W16" s="16">
        <v>4.0000000000000001E-3</v>
      </c>
      <c r="X16" s="16">
        <v>8.9999999999999998E-4</v>
      </c>
      <c r="Y16" s="42">
        <v>0.1</v>
      </c>
    </row>
    <row r="17" spans="2:25" s="17" customFormat="1" ht="37.5" customHeight="1" x14ac:dyDescent="0.3">
      <c r="B17" s="104"/>
      <c r="C17" s="221"/>
      <c r="D17" s="523">
        <v>50</v>
      </c>
      <c r="E17" s="100" t="s">
        <v>59</v>
      </c>
      <c r="F17" s="123" t="s">
        <v>84</v>
      </c>
      <c r="G17" s="125">
        <v>150</v>
      </c>
      <c r="H17" s="125"/>
      <c r="I17" s="217">
        <v>3.3</v>
      </c>
      <c r="J17" s="214">
        <v>7.8</v>
      </c>
      <c r="K17" s="215">
        <v>22.35</v>
      </c>
      <c r="L17" s="216">
        <v>173.1</v>
      </c>
      <c r="M17" s="18">
        <v>0.14000000000000001</v>
      </c>
      <c r="N17" s="18">
        <v>0.12</v>
      </c>
      <c r="O17" s="16">
        <v>18.149999999999999</v>
      </c>
      <c r="P17" s="16">
        <v>21.6</v>
      </c>
      <c r="Q17" s="19">
        <v>0.1</v>
      </c>
      <c r="R17" s="230">
        <v>36.36</v>
      </c>
      <c r="S17" s="16">
        <v>85.5</v>
      </c>
      <c r="T17" s="16">
        <v>27.8</v>
      </c>
      <c r="U17" s="16">
        <v>1.1399999999999999</v>
      </c>
      <c r="V17" s="16">
        <v>701.4</v>
      </c>
      <c r="W17" s="16">
        <v>8.0000000000000002E-3</v>
      </c>
      <c r="X17" s="16">
        <v>2E-3</v>
      </c>
      <c r="Y17" s="42">
        <v>4.2000000000000003E-2</v>
      </c>
    </row>
    <row r="18" spans="2:25" s="17" customFormat="1" ht="37.5" customHeight="1" x14ac:dyDescent="0.3">
      <c r="B18" s="104"/>
      <c r="C18" s="221"/>
      <c r="D18" s="523">
        <v>107</v>
      </c>
      <c r="E18" s="100" t="s">
        <v>18</v>
      </c>
      <c r="F18" s="148" t="s">
        <v>89</v>
      </c>
      <c r="G18" s="187">
        <v>200</v>
      </c>
      <c r="H18" s="447"/>
      <c r="I18" s="259">
        <v>0</v>
      </c>
      <c r="J18" s="21">
        <v>0</v>
      </c>
      <c r="K18" s="49">
        <v>22.8</v>
      </c>
      <c r="L18" s="258">
        <v>92</v>
      </c>
      <c r="M18" s="259">
        <v>0.04</v>
      </c>
      <c r="N18" s="20">
        <v>0.08</v>
      </c>
      <c r="O18" s="21">
        <v>12</v>
      </c>
      <c r="P18" s="21">
        <v>100</v>
      </c>
      <c r="Q18" s="22">
        <v>0</v>
      </c>
      <c r="R18" s="259">
        <v>0</v>
      </c>
      <c r="S18" s="21">
        <v>0</v>
      </c>
      <c r="T18" s="21">
        <v>0</v>
      </c>
      <c r="U18" s="21">
        <v>0</v>
      </c>
      <c r="V18" s="21">
        <v>304</v>
      </c>
      <c r="W18" s="21">
        <v>0</v>
      </c>
      <c r="X18" s="21">
        <v>0</v>
      </c>
      <c r="Y18" s="49">
        <v>0</v>
      </c>
    </row>
    <row r="19" spans="2:25" s="17" customFormat="1" ht="37.5" customHeight="1" x14ac:dyDescent="0.3">
      <c r="B19" s="104"/>
      <c r="C19" s="221"/>
      <c r="D19" s="527">
        <v>119</v>
      </c>
      <c r="E19" s="100" t="s">
        <v>14</v>
      </c>
      <c r="F19" s="123" t="s">
        <v>52</v>
      </c>
      <c r="G19" s="158">
        <v>30</v>
      </c>
      <c r="H19" s="447"/>
      <c r="I19" s="259">
        <v>2.13</v>
      </c>
      <c r="J19" s="21">
        <v>0.21</v>
      </c>
      <c r="K19" s="49">
        <v>13.26</v>
      </c>
      <c r="L19" s="395">
        <v>72</v>
      </c>
      <c r="M19" s="259">
        <v>0.03</v>
      </c>
      <c r="N19" s="20">
        <v>0.01</v>
      </c>
      <c r="O19" s="21">
        <v>0</v>
      </c>
      <c r="P19" s="21">
        <v>0</v>
      </c>
      <c r="Q19" s="49">
        <v>0</v>
      </c>
      <c r="R19" s="259">
        <v>11.1</v>
      </c>
      <c r="S19" s="21">
        <v>65.400000000000006</v>
      </c>
      <c r="T19" s="21">
        <v>19.5</v>
      </c>
      <c r="U19" s="21">
        <v>0.84</v>
      </c>
      <c r="V19" s="21">
        <v>27.9</v>
      </c>
      <c r="W19" s="21">
        <v>1E-3</v>
      </c>
      <c r="X19" s="21">
        <v>2E-3</v>
      </c>
      <c r="Y19" s="49">
        <v>0</v>
      </c>
    </row>
    <row r="20" spans="2:25" s="17" customFormat="1" ht="37.5" customHeight="1" x14ac:dyDescent="0.3">
      <c r="B20" s="104"/>
      <c r="C20" s="221"/>
      <c r="D20" s="523">
        <v>120</v>
      </c>
      <c r="E20" s="100" t="s">
        <v>15</v>
      </c>
      <c r="F20" s="123" t="s">
        <v>45</v>
      </c>
      <c r="G20" s="158">
        <v>20</v>
      </c>
      <c r="H20" s="447"/>
      <c r="I20" s="259">
        <v>1.1399999999999999</v>
      </c>
      <c r="J20" s="21">
        <v>0.22</v>
      </c>
      <c r="K20" s="49">
        <v>7.44</v>
      </c>
      <c r="L20" s="395">
        <v>36.26</v>
      </c>
      <c r="M20" s="259">
        <v>0.02</v>
      </c>
      <c r="N20" s="20">
        <v>2.4E-2</v>
      </c>
      <c r="O20" s="21">
        <v>0.08</v>
      </c>
      <c r="P20" s="21">
        <v>0</v>
      </c>
      <c r="Q20" s="49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7.5" customHeight="1" x14ac:dyDescent="0.3">
      <c r="B21" s="104"/>
      <c r="C21" s="221"/>
      <c r="D21" s="778"/>
      <c r="E21" s="355"/>
      <c r="F21" s="146" t="s">
        <v>21</v>
      </c>
      <c r="G21" s="255">
        <f>SUM(G14:G20)</f>
        <v>790</v>
      </c>
      <c r="H21" s="255"/>
      <c r="I21" s="391">
        <f t="shared" ref="I21:M21" si="2">I14+I15+I16+I17+I18+I19+I20</f>
        <v>25.939999999999998</v>
      </c>
      <c r="J21" s="83">
        <f t="shared" si="2"/>
        <v>26.45</v>
      </c>
      <c r="K21" s="253">
        <f t="shared" si="2"/>
        <v>98.15</v>
      </c>
      <c r="L21" s="419">
        <f>L14+L15+L16+L17+L18+L19+L20</f>
        <v>739.61</v>
      </c>
      <c r="M21" s="391">
        <f t="shared" si="2"/>
        <v>0.38</v>
      </c>
      <c r="N21" s="83">
        <f t="shared" ref="N21:T21" si="3">O14+N15+N16+N17+N18+N19+N20</f>
        <v>6.4039999999999999</v>
      </c>
      <c r="O21" s="83">
        <f t="shared" si="3"/>
        <v>37.119999999999997</v>
      </c>
      <c r="P21" s="83">
        <f t="shared" si="3"/>
        <v>294.39999999999998</v>
      </c>
      <c r="Q21" s="253">
        <f t="shared" si="3"/>
        <v>30.19</v>
      </c>
      <c r="R21" s="372">
        <f t="shared" si="3"/>
        <v>140.94</v>
      </c>
      <c r="S21" s="83">
        <f t="shared" si="3"/>
        <v>381.6</v>
      </c>
      <c r="T21" s="83">
        <f t="shared" si="3"/>
        <v>92.86</v>
      </c>
      <c r="U21" s="83">
        <f t="shared" ref="U21:Y21" si="4">V14+U15+U16+U17+U18+U19+U20</f>
        <v>229.85999999999999</v>
      </c>
      <c r="V21" s="83">
        <f t="shared" si="4"/>
        <v>1601.6179999999999</v>
      </c>
      <c r="W21" s="83">
        <f t="shared" si="4"/>
        <v>2.1100000000000001E-2</v>
      </c>
      <c r="X21" s="83">
        <f t="shared" si="4"/>
        <v>7.9000000000000008E-3</v>
      </c>
      <c r="Y21" s="253">
        <f t="shared" si="4"/>
        <v>0.19000000000000003</v>
      </c>
    </row>
    <row r="22" spans="2:25" s="17" customFormat="1" ht="37.5" customHeight="1" thickBot="1" x14ac:dyDescent="0.35">
      <c r="B22" s="245"/>
      <c r="C22" s="279"/>
      <c r="D22" s="780"/>
      <c r="E22" s="244"/>
      <c r="F22" s="147" t="s">
        <v>90</v>
      </c>
      <c r="G22" s="390"/>
      <c r="H22" s="455"/>
      <c r="I22" s="194"/>
      <c r="J22" s="54"/>
      <c r="K22" s="113"/>
      <c r="L22" s="375">
        <f>L21/23.5</f>
        <v>31.472765957446811</v>
      </c>
      <c r="M22" s="346"/>
      <c r="N22" s="347"/>
      <c r="O22" s="347"/>
      <c r="P22" s="347"/>
      <c r="Q22" s="348"/>
      <c r="R22" s="458"/>
      <c r="S22" s="347"/>
      <c r="T22" s="347"/>
      <c r="U22" s="347"/>
      <c r="V22" s="347"/>
      <c r="W22" s="347"/>
      <c r="X22" s="347"/>
      <c r="Y22" s="348"/>
    </row>
    <row r="23" spans="2:25" x14ac:dyDescent="0.3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" x14ac:dyDescent="0.3">
      <c r="E24" s="11"/>
      <c r="F24" s="262"/>
      <c r="G24" s="27"/>
      <c r="H24" s="11"/>
      <c r="I24" s="11"/>
      <c r="J24" s="11"/>
      <c r="K24" s="11"/>
    </row>
    <row r="25" spans="2:25" ht="18" x14ac:dyDescent="0.3">
      <c r="E25" s="11"/>
      <c r="F25" s="26"/>
      <c r="G25" s="27"/>
      <c r="H25" s="11"/>
      <c r="I25" s="11"/>
      <c r="J25" s="11"/>
      <c r="K25" s="11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E27" s="11"/>
      <c r="F27" s="26"/>
      <c r="G27" s="27"/>
      <c r="H27" s="11"/>
      <c r="I27" s="11"/>
      <c r="J27" s="11"/>
      <c r="K27" s="11"/>
    </row>
    <row r="28" spans="2:25" x14ac:dyDescent="0.3">
      <c r="E28" s="11"/>
      <c r="F28" s="11"/>
      <c r="G28" s="11"/>
      <c r="H28" s="11"/>
      <c r="I28" s="11"/>
      <c r="J28" s="11"/>
      <c r="K28" s="11"/>
    </row>
    <row r="29" spans="2:25" x14ac:dyDescent="0.3">
      <c r="E29" s="11"/>
      <c r="F29" s="11"/>
      <c r="G29" s="11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N22" sqref="N22"/>
    </sheetView>
  </sheetViews>
  <sheetFormatPr defaultRowHeight="14.4" x14ac:dyDescent="0.3"/>
  <cols>
    <col min="2" max="2" width="19.6640625" customWidth="1"/>
    <col min="3" max="3" width="10.44140625" customWidth="1"/>
    <col min="4" max="4" width="16.109375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730">
        <v>19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339"/>
      <c r="G3" s="339"/>
      <c r="H3" s="339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73" t="s">
        <v>24</v>
      </c>
      <c r="N4" s="874"/>
      <c r="O4" s="887"/>
      <c r="P4" s="887"/>
      <c r="Q4" s="888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7.4" thickBot="1" x14ac:dyDescent="0.35">
      <c r="B5" s="877"/>
      <c r="C5" s="881"/>
      <c r="D5" s="880"/>
      <c r="E5" s="877"/>
      <c r="F5" s="877"/>
      <c r="G5" s="877"/>
      <c r="H5" s="877"/>
      <c r="I5" s="331" t="s">
        <v>27</v>
      </c>
      <c r="J5" s="324" t="s">
        <v>28</v>
      </c>
      <c r="K5" s="547" t="s">
        <v>29</v>
      </c>
      <c r="L5" s="894"/>
      <c r="M5" s="331" t="s">
        <v>30</v>
      </c>
      <c r="N5" s="331" t="s">
        <v>99</v>
      </c>
      <c r="O5" s="331" t="s">
        <v>31</v>
      </c>
      <c r="P5" s="457" t="s">
        <v>100</v>
      </c>
      <c r="Q5" s="331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37.5" customHeight="1" x14ac:dyDescent="0.3">
      <c r="B6" s="731" t="s">
        <v>6</v>
      </c>
      <c r="C6" s="129"/>
      <c r="D6" s="367">
        <v>26</v>
      </c>
      <c r="E6" s="284" t="s">
        <v>20</v>
      </c>
      <c r="F6" s="333" t="s">
        <v>167</v>
      </c>
      <c r="G6" s="687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1">
        <v>0.05</v>
      </c>
      <c r="N6" s="50">
        <v>0.02</v>
      </c>
      <c r="O6" s="38">
        <v>6</v>
      </c>
      <c r="P6" s="38">
        <v>0</v>
      </c>
      <c r="Q6" s="212">
        <v>0</v>
      </c>
      <c r="R6" s="241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9">
        <v>1E-3</v>
      </c>
    </row>
    <row r="7" spans="2:25" s="17" customFormat="1" ht="37.5" customHeight="1" x14ac:dyDescent="0.3">
      <c r="B7" s="745"/>
      <c r="C7" s="171" t="s">
        <v>66</v>
      </c>
      <c r="D7" s="466">
        <v>277</v>
      </c>
      <c r="E7" s="171" t="s">
        <v>10</v>
      </c>
      <c r="F7" s="622" t="s">
        <v>144</v>
      </c>
      <c r="G7" s="683">
        <v>90</v>
      </c>
      <c r="H7" s="154"/>
      <c r="I7" s="292">
        <v>11.61</v>
      </c>
      <c r="J7" s="63">
        <v>6.78</v>
      </c>
      <c r="K7" s="109">
        <v>6.37</v>
      </c>
      <c r="L7" s="623">
        <v>133.21</v>
      </c>
      <c r="M7" s="292">
        <v>0.08</v>
      </c>
      <c r="N7" s="62">
        <v>0.14000000000000001</v>
      </c>
      <c r="O7" s="63">
        <v>2.57</v>
      </c>
      <c r="P7" s="63">
        <v>170</v>
      </c>
      <c r="Q7" s="64">
        <v>0.42</v>
      </c>
      <c r="R7" s="292">
        <v>53.76</v>
      </c>
      <c r="S7" s="63">
        <v>162.26</v>
      </c>
      <c r="T7" s="63">
        <v>41.32</v>
      </c>
      <c r="U7" s="63">
        <v>1.18</v>
      </c>
      <c r="V7" s="63">
        <v>332.9</v>
      </c>
      <c r="W7" s="63">
        <v>7.7899999999999997E-2</v>
      </c>
      <c r="X7" s="63">
        <v>1.23E-2</v>
      </c>
      <c r="Y7" s="64">
        <v>0.36</v>
      </c>
    </row>
    <row r="8" spans="2:25" s="17" customFormat="1" ht="37.5" customHeight="1" x14ac:dyDescent="0.3">
      <c r="B8" s="732"/>
      <c r="C8" s="172" t="s">
        <v>68</v>
      </c>
      <c r="D8" s="611">
        <v>146</v>
      </c>
      <c r="E8" s="176" t="s">
        <v>10</v>
      </c>
      <c r="F8" s="524" t="s">
        <v>112</v>
      </c>
      <c r="G8" s="535">
        <v>90</v>
      </c>
      <c r="H8" s="176"/>
      <c r="I8" s="232">
        <v>19.260000000000002</v>
      </c>
      <c r="J8" s="69">
        <v>3.42</v>
      </c>
      <c r="K8" s="107">
        <v>3.15</v>
      </c>
      <c r="L8" s="373">
        <v>120.87</v>
      </c>
      <c r="M8" s="232">
        <v>0.06</v>
      </c>
      <c r="N8" s="69">
        <v>0.13</v>
      </c>
      <c r="O8" s="69">
        <v>2.27</v>
      </c>
      <c r="P8" s="69">
        <v>17.2</v>
      </c>
      <c r="Q8" s="461">
        <v>0.28000000000000003</v>
      </c>
      <c r="R8" s="232">
        <v>36.35</v>
      </c>
      <c r="S8" s="69">
        <v>149.9</v>
      </c>
      <c r="T8" s="69">
        <v>21.2</v>
      </c>
      <c r="U8" s="69">
        <v>0.7</v>
      </c>
      <c r="V8" s="69">
        <v>38.299999999999997</v>
      </c>
      <c r="W8" s="69">
        <v>0</v>
      </c>
      <c r="X8" s="69">
        <v>8.9999999999999998E-4</v>
      </c>
      <c r="Y8" s="107">
        <v>0.65</v>
      </c>
    </row>
    <row r="9" spans="2:25" s="17" customFormat="1" ht="37.5" customHeight="1" x14ac:dyDescent="0.3">
      <c r="B9" s="732"/>
      <c r="C9" s="124"/>
      <c r="D9" s="136">
        <v>52</v>
      </c>
      <c r="E9" s="157" t="s">
        <v>59</v>
      </c>
      <c r="F9" s="361" t="s">
        <v>117</v>
      </c>
      <c r="G9" s="536">
        <v>150</v>
      </c>
      <c r="H9" s="157"/>
      <c r="I9" s="230">
        <v>3.15</v>
      </c>
      <c r="J9" s="16">
        <v>4.5</v>
      </c>
      <c r="K9" s="42">
        <v>17.55</v>
      </c>
      <c r="L9" s="239">
        <v>122.85</v>
      </c>
      <c r="M9" s="230">
        <v>0.16</v>
      </c>
      <c r="N9" s="16">
        <v>0.11</v>
      </c>
      <c r="O9" s="16">
        <v>25.3</v>
      </c>
      <c r="P9" s="16">
        <v>15</v>
      </c>
      <c r="Q9" s="19">
        <v>0.03</v>
      </c>
      <c r="R9" s="230">
        <v>16.260000000000002</v>
      </c>
      <c r="S9" s="16">
        <v>94.6</v>
      </c>
      <c r="T9" s="16">
        <v>35.32</v>
      </c>
      <c r="U9" s="16">
        <v>15.9</v>
      </c>
      <c r="V9" s="16">
        <v>807.75</v>
      </c>
      <c r="W9" s="16">
        <v>8.0000000000000002E-3</v>
      </c>
      <c r="X9" s="16">
        <v>1E-3</v>
      </c>
      <c r="Y9" s="42">
        <v>4.4999999999999998E-2</v>
      </c>
    </row>
    <row r="10" spans="2:25" s="17" customFormat="1" ht="29.25" customHeight="1" x14ac:dyDescent="0.3">
      <c r="B10" s="732"/>
      <c r="C10" s="124"/>
      <c r="D10" s="527">
        <v>98</v>
      </c>
      <c r="E10" s="125" t="s">
        <v>18</v>
      </c>
      <c r="F10" s="202" t="s">
        <v>72</v>
      </c>
      <c r="G10" s="125">
        <v>200</v>
      </c>
      <c r="H10" s="338"/>
      <c r="I10" s="20">
        <v>0.4</v>
      </c>
      <c r="J10" s="21">
        <v>0</v>
      </c>
      <c r="K10" s="22">
        <v>27</v>
      </c>
      <c r="L10" s="182">
        <v>110</v>
      </c>
      <c r="M10" s="230">
        <v>0</v>
      </c>
      <c r="N10" s="18">
        <v>0</v>
      </c>
      <c r="O10" s="16">
        <v>1.4</v>
      </c>
      <c r="P10" s="16">
        <v>0</v>
      </c>
      <c r="Q10" s="42">
        <v>0</v>
      </c>
      <c r="R10" s="230">
        <v>12.8</v>
      </c>
      <c r="S10" s="16">
        <v>2.2000000000000002</v>
      </c>
      <c r="T10" s="16">
        <v>1.8</v>
      </c>
      <c r="U10" s="16">
        <v>0.5</v>
      </c>
      <c r="V10" s="16">
        <v>0.6</v>
      </c>
      <c r="W10" s="16">
        <v>0</v>
      </c>
      <c r="X10" s="16">
        <v>0</v>
      </c>
      <c r="Y10" s="42">
        <v>0</v>
      </c>
    </row>
    <row r="11" spans="2:25" s="17" customFormat="1" ht="37.5" customHeight="1" x14ac:dyDescent="0.3">
      <c r="B11" s="732"/>
      <c r="C11" s="124"/>
      <c r="D11" s="137">
        <v>119</v>
      </c>
      <c r="E11" s="159" t="s">
        <v>14</v>
      </c>
      <c r="F11" s="138" t="s">
        <v>52</v>
      </c>
      <c r="G11" s="135">
        <v>30</v>
      </c>
      <c r="H11" s="764"/>
      <c r="I11" s="230">
        <v>2.13</v>
      </c>
      <c r="J11" s="16">
        <v>0.21</v>
      </c>
      <c r="K11" s="42">
        <v>13.26</v>
      </c>
      <c r="L11" s="240">
        <v>72</v>
      </c>
      <c r="M11" s="259">
        <v>0.03</v>
      </c>
      <c r="N11" s="21">
        <v>0.01</v>
      </c>
      <c r="O11" s="21">
        <v>0</v>
      </c>
      <c r="P11" s="21">
        <v>0</v>
      </c>
      <c r="Q11" s="22">
        <v>0</v>
      </c>
      <c r="R11" s="259">
        <v>11.1</v>
      </c>
      <c r="S11" s="21">
        <v>65.400000000000006</v>
      </c>
      <c r="T11" s="21">
        <v>19.5</v>
      </c>
      <c r="U11" s="21">
        <v>0.84</v>
      </c>
      <c r="V11" s="21">
        <v>27.9</v>
      </c>
      <c r="W11" s="21">
        <v>1E-3</v>
      </c>
      <c r="X11" s="21">
        <v>2E-3</v>
      </c>
      <c r="Y11" s="49">
        <v>0</v>
      </c>
    </row>
    <row r="12" spans="2:25" s="17" customFormat="1" ht="37.5" customHeight="1" x14ac:dyDescent="0.3">
      <c r="B12" s="732"/>
      <c r="C12" s="124"/>
      <c r="D12" s="135">
        <v>120</v>
      </c>
      <c r="E12" s="159" t="s">
        <v>15</v>
      </c>
      <c r="F12" s="138" t="s">
        <v>45</v>
      </c>
      <c r="G12" s="135">
        <v>20</v>
      </c>
      <c r="H12" s="764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2"/>
      <c r="C13" s="171" t="s">
        <v>66</v>
      </c>
      <c r="D13" s="466"/>
      <c r="E13" s="503"/>
      <c r="F13" s="402" t="s">
        <v>21</v>
      </c>
      <c r="G13" s="537">
        <f>G6+G7+G9+G10+G11+G12</f>
        <v>590</v>
      </c>
      <c r="H13" s="440"/>
      <c r="I13" s="403">
        <f t="shared" ref="I13:Y13" si="0">I6+I7+I9+I10+I11+I12</f>
        <v>19.03</v>
      </c>
      <c r="J13" s="404">
        <f t="shared" si="0"/>
        <v>12.31</v>
      </c>
      <c r="K13" s="405">
        <f t="shared" si="0"/>
        <v>87.02</v>
      </c>
      <c r="L13" s="578">
        <f>L6+L7+L9+L10+L11+L12</f>
        <v>546.32000000000005</v>
      </c>
      <c r="M13" s="403">
        <f t="shared" si="0"/>
        <v>0.34000000000000008</v>
      </c>
      <c r="N13" s="404">
        <f t="shared" si="0"/>
        <v>0.30400000000000005</v>
      </c>
      <c r="O13" s="404">
        <f t="shared" si="0"/>
        <v>35.35</v>
      </c>
      <c r="P13" s="404">
        <f t="shared" si="0"/>
        <v>185</v>
      </c>
      <c r="Q13" s="452">
        <f t="shared" si="0"/>
        <v>0.44999999999999996</v>
      </c>
      <c r="R13" s="403">
        <f t="shared" si="0"/>
        <v>130.72</v>
      </c>
      <c r="S13" s="404">
        <f t="shared" si="0"/>
        <v>370.46000000000004</v>
      </c>
      <c r="T13" s="404">
        <f t="shared" si="0"/>
        <v>123.14</v>
      </c>
      <c r="U13" s="404">
        <f t="shared" si="0"/>
        <v>19.48</v>
      </c>
      <c r="V13" s="404">
        <f t="shared" si="0"/>
        <v>1467.65</v>
      </c>
      <c r="W13" s="404">
        <f t="shared" si="0"/>
        <v>9.6900000000000014E-2</v>
      </c>
      <c r="X13" s="404">
        <f t="shared" si="0"/>
        <v>1.7399999999999999E-2</v>
      </c>
      <c r="Y13" s="405">
        <f t="shared" si="0"/>
        <v>0.41799999999999998</v>
      </c>
    </row>
    <row r="14" spans="2:25" s="17" customFormat="1" ht="37.5" customHeight="1" x14ac:dyDescent="0.3">
      <c r="B14" s="732"/>
      <c r="C14" s="172" t="s">
        <v>68</v>
      </c>
      <c r="D14" s="756"/>
      <c r="E14" s="711"/>
      <c r="F14" s="407" t="s">
        <v>21</v>
      </c>
      <c r="G14" s="538">
        <f>G6+G8+G9+G10+G11+G12</f>
        <v>590</v>
      </c>
      <c r="H14" s="450"/>
      <c r="I14" s="431">
        <f t="shared" ref="I14:Y14" si="1">I6+I8+I9+I10+I11+I12</f>
        <v>26.68</v>
      </c>
      <c r="J14" s="430">
        <f t="shared" si="1"/>
        <v>8.9500000000000011</v>
      </c>
      <c r="K14" s="432">
        <f t="shared" si="1"/>
        <v>83.8</v>
      </c>
      <c r="L14" s="579">
        <f>L6+L8+L9+L10+L11+L12</f>
        <v>533.98</v>
      </c>
      <c r="M14" s="431">
        <f t="shared" si="1"/>
        <v>0.32000000000000006</v>
      </c>
      <c r="N14" s="430">
        <f t="shared" si="1"/>
        <v>0.29400000000000004</v>
      </c>
      <c r="O14" s="430">
        <f t="shared" si="1"/>
        <v>35.049999999999997</v>
      </c>
      <c r="P14" s="430">
        <f t="shared" si="1"/>
        <v>32.200000000000003</v>
      </c>
      <c r="Q14" s="434">
        <f t="shared" si="1"/>
        <v>0.31000000000000005</v>
      </c>
      <c r="R14" s="431">
        <f t="shared" si="1"/>
        <v>113.30999999999999</v>
      </c>
      <c r="S14" s="430">
        <f t="shared" si="1"/>
        <v>358.1</v>
      </c>
      <c r="T14" s="430">
        <f t="shared" si="1"/>
        <v>103.02000000000001</v>
      </c>
      <c r="U14" s="430">
        <f t="shared" si="1"/>
        <v>19</v>
      </c>
      <c r="V14" s="430">
        <f t="shared" si="1"/>
        <v>1173.05</v>
      </c>
      <c r="W14" s="430">
        <f t="shared" si="1"/>
        <v>1.9000000000000003E-2</v>
      </c>
      <c r="X14" s="430">
        <f t="shared" si="1"/>
        <v>6.0000000000000001E-3</v>
      </c>
      <c r="Y14" s="432">
        <f t="shared" si="1"/>
        <v>0.70800000000000007</v>
      </c>
    </row>
    <row r="15" spans="2:25" s="17" customFormat="1" ht="37.5" customHeight="1" x14ac:dyDescent="0.3">
      <c r="B15" s="732"/>
      <c r="C15" s="171" t="s">
        <v>66</v>
      </c>
      <c r="D15" s="847"/>
      <c r="E15" s="474"/>
      <c r="F15" s="402" t="s">
        <v>22</v>
      </c>
      <c r="G15" s="468"/>
      <c r="H15" s="474"/>
      <c r="I15" s="292"/>
      <c r="J15" s="63"/>
      <c r="K15" s="64"/>
      <c r="L15" s="580">
        <f>L13/23.5</f>
        <v>23.247659574468088</v>
      </c>
      <c r="M15" s="292"/>
      <c r="N15" s="63"/>
      <c r="O15" s="63"/>
      <c r="P15" s="63"/>
      <c r="Q15" s="109"/>
      <c r="R15" s="292"/>
      <c r="S15" s="63"/>
      <c r="T15" s="63"/>
      <c r="U15" s="63"/>
      <c r="V15" s="63"/>
      <c r="W15" s="63"/>
      <c r="X15" s="63"/>
      <c r="Y15" s="64"/>
    </row>
    <row r="16" spans="2:25" s="17" customFormat="1" ht="37.5" customHeight="1" thickBot="1" x14ac:dyDescent="0.35">
      <c r="B16" s="733"/>
      <c r="C16" s="175" t="s">
        <v>68</v>
      </c>
      <c r="D16" s="469"/>
      <c r="E16" s="576"/>
      <c r="F16" s="413" t="s">
        <v>22</v>
      </c>
      <c r="G16" s="469"/>
      <c r="H16" s="576"/>
      <c r="I16" s="317"/>
      <c r="J16" s="311"/>
      <c r="K16" s="312"/>
      <c r="L16" s="584">
        <f>L14/23.5</f>
        <v>22.722553191489361</v>
      </c>
      <c r="M16" s="317"/>
      <c r="N16" s="311"/>
      <c r="O16" s="311"/>
      <c r="P16" s="311"/>
      <c r="Q16" s="529"/>
      <c r="R16" s="317"/>
      <c r="S16" s="311"/>
      <c r="T16" s="311"/>
      <c r="U16" s="311"/>
      <c r="V16" s="311"/>
      <c r="W16" s="311"/>
      <c r="X16" s="311"/>
      <c r="Y16" s="312"/>
    </row>
    <row r="17" spans="2:25" s="17" customFormat="1" ht="37.5" customHeight="1" x14ac:dyDescent="0.3">
      <c r="B17" s="731" t="s">
        <v>7</v>
      </c>
      <c r="C17" s="745"/>
      <c r="D17" s="210">
        <v>29</v>
      </c>
      <c r="E17" s="144" t="s">
        <v>20</v>
      </c>
      <c r="F17" s="624" t="s">
        <v>139</v>
      </c>
      <c r="G17" s="210">
        <v>60</v>
      </c>
      <c r="H17" s="803"/>
      <c r="I17" s="428">
        <v>0.66</v>
      </c>
      <c r="J17" s="349">
        <v>0.12</v>
      </c>
      <c r="K17" s="429">
        <v>2.2799999999999998</v>
      </c>
      <c r="L17" s="568">
        <v>14.4</v>
      </c>
      <c r="M17" s="625">
        <v>0.04</v>
      </c>
      <c r="N17" s="626">
        <v>0.02</v>
      </c>
      <c r="O17" s="627">
        <v>15</v>
      </c>
      <c r="P17" s="627">
        <v>80</v>
      </c>
      <c r="Q17" s="628">
        <v>0</v>
      </c>
      <c r="R17" s="626">
        <v>8.4</v>
      </c>
      <c r="S17" s="627">
        <v>15.6</v>
      </c>
      <c r="T17" s="627">
        <v>12</v>
      </c>
      <c r="U17" s="627">
        <v>0.54</v>
      </c>
      <c r="V17" s="627">
        <v>174</v>
      </c>
      <c r="W17" s="627">
        <v>1.1999999999999999E-3</v>
      </c>
      <c r="X17" s="627">
        <v>2.4000000000000001E-4</v>
      </c>
      <c r="Y17" s="628">
        <v>0.01</v>
      </c>
    </row>
    <row r="18" spans="2:25" s="17" customFormat="1" ht="37.5" customHeight="1" x14ac:dyDescent="0.3">
      <c r="B18" s="732"/>
      <c r="C18" s="732"/>
      <c r="D18" s="124">
        <v>47</v>
      </c>
      <c r="E18" s="122" t="s">
        <v>9</v>
      </c>
      <c r="F18" s="337" t="s">
        <v>156</v>
      </c>
      <c r="G18" s="220" t="s">
        <v>93</v>
      </c>
      <c r="H18" s="124"/>
      <c r="I18" s="231">
        <v>4.32</v>
      </c>
      <c r="J18" s="13">
        <v>15.95</v>
      </c>
      <c r="K18" s="46">
        <v>19.77</v>
      </c>
      <c r="L18" s="127">
        <v>242.32</v>
      </c>
      <c r="M18" s="231">
        <v>0.08</v>
      </c>
      <c r="N18" s="80">
        <v>0.11</v>
      </c>
      <c r="O18" s="13">
        <v>3.76</v>
      </c>
      <c r="P18" s="13">
        <v>360</v>
      </c>
      <c r="Q18" s="46">
        <v>0.16</v>
      </c>
      <c r="R18" s="231">
        <v>71.739999999999995</v>
      </c>
      <c r="S18" s="13">
        <v>79.010000000000005</v>
      </c>
      <c r="T18" s="13">
        <v>23.53</v>
      </c>
      <c r="U18" s="13">
        <v>0.88</v>
      </c>
      <c r="V18" s="13">
        <v>254.93</v>
      </c>
      <c r="W18" s="13">
        <v>6.0600000000000003E-3</v>
      </c>
      <c r="X18" s="13">
        <v>9.6000000000000002E-4</v>
      </c>
      <c r="Y18" s="46">
        <v>0.08</v>
      </c>
    </row>
    <row r="19" spans="2:25" s="37" customFormat="1" ht="37.5" customHeight="1" x14ac:dyDescent="0.3">
      <c r="B19" s="734"/>
      <c r="C19" s="745"/>
      <c r="D19" s="126">
        <v>88</v>
      </c>
      <c r="E19" s="126" t="s">
        <v>10</v>
      </c>
      <c r="F19" s="679" t="s">
        <v>159</v>
      </c>
      <c r="G19" s="682">
        <v>90</v>
      </c>
      <c r="H19" s="99"/>
      <c r="I19" s="231">
        <v>17.989999999999998</v>
      </c>
      <c r="J19" s="13">
        <v>16.59</v>
      </c>
      <c r="K19" s="46">
        <v>2.87</v>
      </c>
      <c r="L19" s="101">
        <v>232.87</v>
      </c>
      <c r="M19" s="354">
        <v>0.05</v>
      </c>
      <c r="N19" s="91">
        <v>0.13</v>
      </c>
      <c r="O19" s="92">
        <v>0.56000000000000005</v>
      </c>
      <c r="P19" s="92">
        <v>40</v>
      </c>
      <c r="Q19" s="93">
        <v>0</v>
      </c>
      <c r="R19" s="354">
        <v>11.77</v>
      </c>
      <c r="S19" s="92">
        <v>170.77</v>
      </c>
      <c r="T19" s="92">
        <v>22.04</v>
      </c>
      <c r="U19" s="92">
        <v>2.48</v>
      </c>
      <c r="V19" s="92">
        <v>298.75</v>
      </c>
      <c r="W19" s="92">
        <v>6.7799999999999996E-3</v>
      </c>
      <c r="X19" s="92">
        <v>2.7999999999999998E-4</v>
      </c>
      <c r="Y19" s="97">
        <v>0.06</v>
      </c>
    </row>
    <row r="20" spans="2:25" s="37" customFormat="1" ht="37.5" customHeight="1" x14ac:dyDescent="0.3">
      <c r="B20" s="734"/>
      <c r="C20" s="734"/>
      <c r="D20" s="125">
        <v>64</v>
      </c>
      <c r="E20" s="100" t="s">
        <v>47</v>
      </c>
      <c r="F20" s="337" t="s">
        <v>63</v>
      </c>
      <c r="G20" s="220">
        <v>150</v>
      </c>
      <c r="H20" s="125"/>
      <c r="I20" s="231">
        <v>6.45</v>
      </c>
      <c r="J20" s="13">
        <v>4.05</v>
      </c>
      <c r="K20" s="46">
        <v>40.200000000000003</v>
      </c>
      <c r="L20" s="127">
        <v>223.65</v>
      </c>
      <c r="M20" s="236">
        <v>0.08</v>
      </c>
      <c r="N20" s="201">
        <v>0.2</v>
      </c>
      <c r="O20" s="84">
        <v>0</v>
      </c>
      <c r="P20" s="84">
        <v>30</v>
      </c>
      <c r="Q20" s="85">
        <v>0.11</v>
      </c>
      <c r="R20" s="236">
        <v>13.05</v>
      </c>
      <c r="S20" s="84">
        <v>58.34</v>
      </c>
      <c r="T20" s="84">
        <v>22.53</v>
      </c>
      <c r="U20" s="84">
        <v>1.25</v>
      </c>
      <c r="V20" s="84">
        <v>1.1000000000000001</v>
      </c>
      <c r="W20" s="84">
        <v>0</v>
      </c>
      <c r="X20" s="84">
        <v>0</v>
      </c>
      <c r="Y20" s="200">
        <v>0</v>
      </c>
    </row>
    <row r="21" spans="2:25" s="37" customFormat="1" ht="37.5" customHeight="1" x14ac:dyDescent="0.3">
      <c r="B21" s="734"/>
      <c r="C21" s="734"/>
      <c r="D21" s="203">
        <v>98</v>
      </c>
      <c r="E21" s="125" t="s">
        <v>18</v>
      </c>
      <c r="F21" s="202" t="s">
        <v>72</v>
      </c>
      <c r="G21" s="125">
        <v>200</v>
      </c>
      <c r="H21" s="338"/>
      <c r="I21" s="20">
        <v>0.4</v>
      </c>
      <c r="J21" s="21">
        <v>0</v>
      </c>
      <c r="K21" s="22">
        <v>27</v>
      </c>
      <c r="L21" s="182">
        <v>110</v>
      </c>
      <c r="M21" s="230">
        <v>0</v>
      </c>
      <c r="N21" s="18">
        <v>0</v>
      </c>
      <c r="O21" s="16">
        <v>1.4</v>
      </c>
      <c r="P21" s="16">
        <v>0</v>
      </c>
      <c r="Q21" s="42">
        <v>0</v>
      </c>
      <c r="R21" s="230">
        <v>12.8</v>
      </c>
      <c r="S21" s="16">
        <v>2.2000000000000002</v>
      </c>
      <c r="T21" s="16">
        <v>1.8</v>
      </c>
      <c r="U21" s="16">
        <v>0.5</v>
      </c>
      <c r="V21" s="16">
        <v>0.6</v>
      </c>
      <c r="W21" s="16">
        <v>0</v>
      </c>
      <c r="X21" s="16">
        <v>0</v>
      </c>
      <c r="Y21" s="42">
        <v>0</v>
      </c>
    </row>
    <row r="22" spans="2:25" s="37" customFormat="1" ht="37.5" customHeight="1" x14ac:dyDescent="0.3">
      <c r="B22" s="734"/>
      <c r="C22" s="734"/>
      <c r="D22" s="203">
        <v>119</v>
      </c>
      <c r="E22" s="124" t="s">
        <v>14</v>
      </c>
      <c r="F22" s="202" t="s">
        <v>52</v>
      </c>
      <c r="G22" s="170">
        <v>20</v>
      </c>
      <c r="H22" s="122"/>
      <c r="I22" s="230">
        <v>1.4</v>
      </c>
      <c r="J22" s="16">
        <v>0.14000000000000001</v>
      </c>
      <c r="K22" s="42">
        <v>8.8000000000000007</v>
      </c>
      <c r="L22" s="239">
        <v>48</v>
      </c>
      <c r="M22" s="230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0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37" customFormat="1" ht="37.5" customHeight="1" x14ac:dyDescent="0.3">
      <c r="B23" s="734"/>
      <c r="C23" s="734"/>
      <c r="D23" s="125">
        <v>120</v>
      </c>
      <c r="E23" s="124" t="s">
        <v>15</v>
      </c>
      <c r="F23" s="202" t="s">
        <v>45</v>
      </c>
      <c r="G23" s="125">
        <v>20</v>
      </c>
      <c r="H23" s="158"/>
      <c r="I23" s="259">
        <v>1.1399999999999999</v>
      </c>
      <c r="J23" s="21">
        <v>0.22</v>
      </c>
      <c r="K23" s="22">
        <v>7.44</v>
      </c>
      <c r="L23" s="257">
        <v>36.26</v>
      </c>
      <c r="M23" s="20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37" customFormat="1" ht="37.5" customHeight="1" x14ac:dyDescent="0.3">
      <c r="B24" s="734"/>
      <c r="C24" s="734"/>
      <c r="D24" s="338"/>
      <c r="E24" s="355"/>
      <c r="F24" s="289" t="s">
        <v>21</v>
      </c>
      <c r="G24" s="252">
        <v>750</v>
      </c>
      <c r="H24" s="252"/>
      <c r="I24" s="391">
        <f t="shared" ref="I24:K24" si="2">SUM(I17:I23)</f>
        <v>32.359999999999992</v>
      </c>
      <c r="J24" s="83">
        <f t="shared" si="2"/>
        <v>37.069999999999993</v>
      </c>
      <c r="K24" s="253">
        <f t="shared" si="2"/>
        <v>108.36</v>
      </c>
      <c r="L24" s="252">
        <f>L17+L18+L19+L20+L21+L22+L23</f>
        <v>907.5</v>
      </c>
      <c r="M24" s="391">
        <f t="shared" ref="M24:Y24" si="3">SUM(M17:M23)</f>
        <v>0.29000000000000004</v>
      </c>
      <c r="N24" s="83">
        <f t="shared" si="3"/>
        <v>0.49000000000000005</v>
      </c>
      <c r="O24" s="83">
        <f t="shared" si="3"/>
        <v>20.799999999999994</v>
      </c>
      <c r="P24" s="83">
        <f t="shared" si="3"/>
        <v>510</v>
      </c>
      <c r="Q24" s="253">
        <f t="shared" si="3"/>
        <v>0.27</v>
      </c>
      <c r="R24" s="391">
        <f t="shared" si="3"/>
        <v>131.96</v>
      </c>
      <c r="S24" s="83">
        <f t="shared" si="3"/>
        <v>393.52000000000004</v>
      </c>
      <c r="T24" s="83">
        <f t="shared" si="3"/>
        <v>103.1</v>
      </c>
      <c r="U24" s="83">
        <f t="shared" si="3"/>
        <v>6.6700000000000008</v>
      </c>
      <c r="V24" s="83">
        <f t="shared" si="3"/>
        <v>821.48000000000013</v>
      </c>
      <c r="W24" s="83">
        <f t="shared" si="3"/>
        <v>1.6640000000000002E-2</v>
      </c>
      <c r="X24" s="83">
        <f t="shared" si="3"/>
        <v>4.4799999999999996E-3</v>
      </c>
      <c r="Y24" s="253">
        <f t="shared" si="3"/>
        <v>0.16200000000000001</v>
      </c>
    </row>
    <row r="25" spans="2:25" s="37" customFormat="1" ht="37.5" customHeight="1" thickBot="1" x14ac:dyDescent="0.35">
      <c r="B25" s="779"/>
      <c r="C25" s="779"/>
      <c r="D25" s="131"/>
      <c r="E25" s="244"/>
      <c r="F25" s="321" t="s">
        <v>90</v>
      </c>
      <c r="G25" s="340"/>
      <c r="H25" s="340"/>
      <c r="I25" s="341"/>
      <c r="J25" s="342"/>
      <c r="K25" s="343"/>
      <c r="L25" s="621">
        <f>L24/23.5</f>
        <v>38.617021276595743</v>
      </c>
      <c r="M25" s="341"/>
      <c r="N25" s="456"/>
      <c r="O25" s="342"/>
      <c r="P25" s="342"/>
      <c r="Q25" s="343"/>
      <c r="R25" s="341"/>
      <c r="S25" s="342"/>
      <c r="T25" s="342"/>
      <c r="U25" s="342"/>
      <c r="V25" s="342"/>
      <c r="W25" s="342"/>
      <c r="X25" s="342"/>
      <c r="Y25" s="343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4" t="s">
        <v>61</v>
      </c>
      <c r="C27" s="785"/>
      <c r="D27" s="743"/>
      <c r="E27" s="743"/>
      <c r="F27" s="262"/>
      <c r="G27" s="27"/>
      <c r="H27" s="11"/>
      <c r="I27" s="11"/>
      <c r="J27" s="11"/>
      <c r="K27" s="11"/>
    </row>
    <row r="28" spans="2:25" ht="18" x14ac:dyDescent="0.3">
      <c r="B28" s="727" t="s">
        <v>62</v>
      </c>
      <c r="C28" s="786"/>
      <c r="D28" s="744"/>
      <c r="E28" s="744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ht="18" x14ac:dyDescent="0.3">
      <c r="E30" s="11"/>
      <c r="F30" s="26"/>
      <c r="G30" s="27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5"/>
  <sheetViews>
    <sheetView topLeftCell="C5" zoomScale="62" zoomScaleNormal="62" workbookViewId="0">
      <selection activeCell="E25" sqref="E25:E26"/>
    </sheetView>
  </sheetViews>
  <sheetFormatPr defaultRowHeight="14.4" x14ac:dyDescent="0.3"/>
  <cols>
    <col min="2" max="2" width="20" customWidth="1"/>
    <col min="3" max="3" width="20.6640625" customWidth="1"/>
    <col min="4" max="4" width="20.44140625" style="5" customWidth="1"/>
    <col min="5" max="5" width="19" customWidth="1"/>
    <col min="6" max="6" width="60.109375" customWidth="1"/>
    <col min="7" max="7" width="13.88671875" customWidth="1"/>
    <col min="8" max="8" width="10.88671875" customWidth="1"/>
    <col min="9" max="9" width="11.5546875" customWidth="1"/>
    <col min="10" max="10" width="11.33203125" customWidth="1"/>
    <col min="11" max="11" width="17.5546875" customWidth="1"/>
    <col min="12" max="12" width="21.88671875" customWidth="1"/>
    <col min="13" max="13" width="11.33203125" customWidth="1"/>
    <col min="16" max="16" width="10.5546875" customWidth="1"/>
    <col min="23" max="23" width="12.6640625" customWidth="1"/>
    <col min="24" max="24" width="11.5546875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690">
        <v>2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5">
      <c r="B4" s="876" t="s">
        <v>0</v>
      </c>
      <c r="C4" s="876"/>
      <c r="D4" s="878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8" thickBot="1" x14ac:dyDescent="0.35">
      <c r="B5" s="877"/>
      <c r="C5" s="877"/>
      <c r="D5" s="877"/>
      <c r="E5" s="877"/>
      <c r="F5" s="877"/>
      <c r="G5" s="877"/>
      <c r="H5" s="877"/>
      <c r="I5" s="494" t="s">
        <v>27</v>
      </c>
      <c r="J5" s="459" t="s">
        <v>28</v>
      </c>
      <c r="K5" s="668" t="s">
        <v>29</v>
      </c>
      <c r="L5" s="880"/>
      <c r="M5" s="477" t="s">
        <v>30</v>
      </c>
      <c r="N5" s="477" t="s">
        <v>99</v>
      </c>
      <c r="O5" s="477" t="s">
        <v>31</v>
      </c>
      <c r="P5" s="485" t="s">
        <v>100</v>
      </c>
      <c r="Q5" s="477" t="s">
        <v>101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102</v>
      </c>
      <c r="W5" s="477" t="s">
        <v>103</v>
      </c>
      <c r="X5" s="477" t="s">
        <v>104</v>
      </c>
      <c r="Y5" s="662" t="s">
        <v>105</v>
      </c>
    </row>
    <row r="6" spans="2:25" s="17" customFormat="1" ht="26.4" customHeight="1" x14ac:dyDescent="0.3">
      <c r="B6" s="693" t="s">
        <v>6</v>
      </c>
      <c r="C6" s="495"/>
      <c r="D6" s="330" t="s">
        <v>44</v>
      </c>
      <c r="E6" s="567" t="s">
        <v>20</v>
      </c>
      <c r="F6" s="717" t="s">
        <v>41</v>
      </c>
      <c r="G6" s="522">
        <v>17</v>
      </c>
      <c r="H6" s="284"/>
      <c r="I6" s="249">
        <v>1.7</v>
      </c>
      <c r="J6" s="40">
        <v>4.42</v>
      </c>
      <c r="K6" s="41">
        <v>0.85</v>
      </c>
      <c r="L6" s="425">
        <v>49.98</v>
      </c>
      <c r="M6" s="249">
        <v>0</v>
      </c>
      <c r="N6" s="40">
        <v>0</v>
      </c>
      <c r="O6" s="40">
        <v>0.1</v>
      </c>
      <c r="P6" s="40">
        <v>0</v>
      </c>
      <c r="Q6" s="45">
        <v>0</v>
      </c>
      <c r="R6" s="249">
        <v>25.16</v>
      </c>
      <c r="S6" s="40">
        <v>18.190000000000001</v>
      </c>
      <c r="T6" s="40">
        <v>3.74</v>
      </c>
      <c r="U6" s="40">
        <v>0.1</v>
      </c>
      <c r="V6" s="40">
        <v>0</v>
      </c>
      <c r="W6" s="40">
        <v>0</v>
      </c>
      <c r="X6" s="40">
        <v>0</v>
      </c>
      <c r="Y6" s="41">
        <v>0</v>
      </c>
    </row>
    <row r="7" spans="2:25" s="17" customFormat="1" ht="26.4" customHeight="1" x14ac:dyDescent="0.3">
      <c r="B7" s="692"/>
      <c r="C7" s="135"/>
      <c r="D7" s="100">
        <v>227</v>
      </c>
      <c r="E7" s="158" t="s">
        <v>59</v>
      </c>
      <c r="F7" s="718" t="s">
        <v>98</v>
      </c>
      <c r="G7" s="663">
        <v>150</v>
      </c>
      <c r="H7" s="158"/>
      <c r="I7" s="236">
        <v>4.3499999999999996</v>
      </c>
      <c r="J7" s="84">
        <v>3.9</v>
      </c>
      <c r="K7" s="200">
        <v>20.399999999999999</v>
      </c>
      <c r="L7" s="353">
        <v>134.25</v>
      </c>
      <c r="M7" s="236">
        <v>0.12</v>
      </c>
      <c r="N7" s="84">
        <v>0.08</v>
      </c>
      <c r="O7" s="84">
        <v>0</v>
      </c>
      <c r="P7" s="84">
        <v>19.5</v>
      </c>
      <c r="Q7" s="85">
        <v>0.08</v>
      </c>
      <c r="R7" s="236">
        <v>7.92</v>
      </c>
      <c r="S7" s="84">
        <v>109.87</v>
      </c>
      <c r="T7" s="84">
        <v>73.540000000000006</v>
      </c>
      <c r="U7" s="84">
        <v>2.46</v>
      </c>
      <c r="V7" s="84">
        <v>137.4</v>
      </c>
      <c r="W7" s="84">
        <v>2E-3</v>
      </c>
      <c r="X7" s="84">
        <v>2E-3</v>
      </c>
      <c r="Y7" s="200">
        <v>8.9999999999999993E-3</v>
      </c>
    </row>
    <row r="8" spans="2:25" s="17" customFormat="1" ht="44.25" customHeight="1" x14ac:dyDescent="0.3">
      <c r="B8" s="141"/>
      <c r="C8" s="813" t="s">
        <v>66</v>
      </c>
      <c r="D8" s="154">
        <v>289</v>
      </c>
      <c r="E8" s="503" t="s">
        <v>10</v>
      </c>
      <c r="F8" s="719" t="s">
        <v>135</v>
      </c>
      <c r="G8" s="466">
        <v>90</v>
      </c>
      <c r="H8" s="154"/>
      <c r="I8" s="292">
        <v>12.66</v>
      </c>
      <c r="J8" s="63">
        <v>9.6999999999999993</v>
      </c>
      <c r="K8" s="64">
        <v>6.83</v>
      </c>
      <c r="L8" s="427">
        <v>161.72999999999999</v>
      </c>
      <c r="M8" s="292">
        <v>6.3E-2</v>
      </c>
      <c r="N8" s="63">
        <v>0.11700000000000001</v>
      </c>
      <c r="O8" s="63">
        <v>4.66</v>
      </c>
      <c r="P8" s="63">
        <v>153</v>
      </c>
      <c r="Q8" s="109">
        <v>3.5999999999999997E-2</v>
      </c>
      <c r="R8" s="292">
        <v>49.47</v>
      </c>
      <c r="S8" s="63">
        <v>125.3</v>
      </c>
      <c r="T8" s="63">
        <v>26.05</v>
      </c>
      <c r="U8" s="63">
        <v>1.52</v>
      </c>
      <c r="V8" s="63">
        <v>304.06</v>
      </c>
      <c r="W8" s="63">
        <v>6.5000000000000002E-2</v>
      </c>
      <c r="X8" s="63">
        <v>8.9999999999999998E-4</v>
      </c>
      <c r="Y8" s="64">
        <v>0.12</v>
      </c>
    </row>
    <row r="9" spans="2:25" s="17" customFormat="1" ht="44.25" customHeight="1" x14ac:dyDescent="0.3">
      <c r="B9" s="556"/>
      <c r="C9" s="610" t="s">
        <v>111</v>
      </c>
      <c r="D9" s="155">
        <v>81</v>
      </c>
      <c r="E9" s="710" t="s">
        <v>10</v>
      </c>
      <c r="F9" s="524" t="s">
        <v>64</v>
      </c>
      <c r="G9" s="722">
        <v>90</v>
      </c>
      <c r="H9" s="176"/>
      <c r="I9" s="232">
        <v>22.41</v>
      </c>
      <c r="J9" s="69">
        <v>15.3</v>
      </c>
      <c r="K9" s="107">
        <v>0.54</v>
      </c>
      <c r="L9" s="373">
        <v>229.77</v>
      </c>
      <c r="M9" s="232">
        <v>0.05</v>
      </c>
      <c r="N9" s="69">
        <v>0.14000000000000001</v>
      </c>
      <c r="O9" s="69">
        <v>1.24</v>
      </c>
      <c r="P9" s="69">
        <v>28.8</v>
      </c>
      <c r="Q9" s="461">
        <v>0</v>
      </c>
      <c r="R9" s="232">
        <v>27.54</v>
      </c>
      <c r="S9" s="69">
        <v>170.72</v>
      </c>
      <c r="T9" s="69">
        <v>21.15</v>
      </c>
      <c r="U9" s="69">
        <v>1.2</v>
      </c>
      <c r="V9" s="69">
        <v>240.57</v>
      </c>
      <c r="W9" s="69">
        <v>4.0000000000000001E-3</v>
      </c>
      <c r="X9" s="69">
        <v>0</v>
      </c>
      <c r="Y9" s="107">
        <v>0.14000000000000001</v>
      </c>
    </row>
    <row r="10" spans="2:25" s="17" customFormat="1" ht="37.5" customHeight="1" x14ac:dyDescent="0.3">
      <c r="B10" s="692"/>
      <c r="C10" s="754"/>
      <c r="D10" s="99">
        <v>104</v>
      </c>
      <c r="E10" s="157" t="s">
        <v>18</v>
      </c>
      <c r="F10" s="439" t="s">
        <v>121</v>
      </c>
      <c r="G10" s="536">
        <v>200</v>
      </c>
      <c r="H10" s="99"/>
      <c r="I10" s="230">
        <v>0</v>
      </c>
      <c r="J10" s="16">
        <v>0</v>
      </c>
      <c r="K10" s="42">
        <v>19.2</v>
      </c>
      <c r="L10" s="239">
        <v>76.8</v>
      </c>
      <c r="M10" s="230">
        <v>0.16</v>
      </c>
      <c r="N10" s="16">
        <v>0.01</v>
      </c>
      <c r="O10" s="16">
        <v>9.16</v>
      </c>
      <c r="P10" s="16">
        <v>99</v>
      </c>
      <c r="Q10" s="19">
        <v>1.1499999999999999</v>
      </c>
      <c r="R10" s="230">
        <v>0.76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42">
        <v>0</v>
      </c>
    </row>
    <row r="11" spans="2:25" s="17" customFormat="1" ht="26.4" customHeight="1" x14ac:dyDescent="0.3">
      <c r="B11" s="692"/>
      <c r="C11" s="754"/>
      <c r="D11" s="101">
        <v>119</v>
      </c>
      <c r="E11" s="159" t="s">
        <v>14</v>
      </c>
      <c r="F11" s="720" t="s">
        <v>19</v>
      </c>
      <c r="G11" s="135">
        <v>25</v>
      </c>
      <c r="H11" s="122"/>
      <c r="I11" s="230">
        <v>1.78</v>
      </c>
      <c r="J11" s="16">
        <v>0.18</v>
      </c>
      <c r="K11" s="42">
        <v>11.05</v>
      </c>
      <c r="L11" s="240">
        <v>60</v>
      </c>
      <c r="M11" s="259">
        <v>2.5000000000000001E-2</v>
      </c>
      <c r="N11" s="21">
        <v>8.0000000000000002E-3</v>
      </c>
      <c r="O11" s="21">
        <v>0</v>
      </c>
      <c r="P11" s="21">
        <v>0</v>
      </c>
      <c r="Q11" s="22">
        <v>0</v>
      </c>
      <c r="R11" s="259">
        <v>9.25</v>
      </c>
      <c r="S11" s="21">
        <v>54.5</v>
      </c>
      <c r="T11" s="21">
        <v>16.25</v>
      </c>
      <c r="U11" s="21">
        <v>0.7</v>
      </c>
      <c r="V11" s="21">
        <v>23.25</v>
      </c>
      <c r="W11" s="21">
        <v>8.0000000000000004E-4</v>
      </c>
      <c r="X11" s="21">
        <v>2E-3</v>
      </c>
      <c r="Y11" s="49">
        <v>0</v>
      </c>
    </row>
    <row r="12" spans="2:25" s="17" customFormat="1" ht="26.4" customHeight="1" x14ac:dyDescent="0.3">
      <c r="B12" s="692"/>
      <c r="C12" s="754"/>
      <c r="D12" s="122">
        <v>120</v>
      </c>
      <c r="E12" s="159" t="s">
        <v>15</v>
      </c>
      <c r="F12" s="720" t="s">
        <v>45</v>
      </c>
      <c r="G12" s="135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26.4" customHeight="1" x14ac:dyDescent="0.3">
      <c r="B13" s="692"/>
      <c r="C13" s="813" t="s">
        <v>66</v>
      </c>
      <c r="D13" s="154"/>
      <c r="E13" s="503"/>
      <c r="F13" s="402" t="s">
        <v>21</v>
      </c>
      <c r="G13" s="537">
        <f>G6+G7+G8+G10+G11+G12</f>
        <v>502</v>
      </c>
      <c r="H13" s="448">
        <f t="shared" ref="H13" si="0">H6+H7+H8+H10+H11+H12</f>
        <v>0</v>
      </c>
      <c r="I13" s="448">
        <f>I6+I7+I8+I10+I11+I12</f>
        <v>21.630000000000003</v>
      </c>
      <c r="J13" s="404">
        <f t="shared" ref="J13:Y13" si="1">J6+J7+J8+J10+J11+J12</f>
        <v>18.419999999999998</v>
      </c>
      <c r="K13" s="806">
        <f t="shared" si="1"/>
        <v>65.77</v>
      </c>
      <c r="L13" s="403">
        <f t="shared" si="1"/>
        <v>519.02</v>
      </c>
      <c r="M13" s="448">
        <f t="shared" si="1"/>
        <v>0.38800000000000001</v>
      </c>
      <c r="N13" s="404">
        <f t="shared" si="1"/>
        <v>0.23900000000000002</v>
      </c>
      <c r="O13" s="404">
        <f t="shared" si="1"/>
        <v>14</v>
      </c>
      <c r="P13" s="404">
        <f t="shared" si="1"/>
        <v>271.5</v>
      </c>
      <c r="Q13" s="806">
        <f t="shared" si="1"/>
        <v>1.266</v>
      </c>
      <c r="R13" s="448">
        <f t="shared" si="1"/>
        <v>99.36</v>
      </c>
      <c r="S13" s="404">
        <f t="shared" si="1"/>
        <v>331.86</v>
      </c>
      <c r="T13" s="404">
        <f t="shared" si="1"/>
        <v>127.78</v>
      </c>
      <c r="U13" s="404">
        <f t="shared" si="1"/>
        <v>5.24</v>
      </c>
      <c r="V13" s="404">
        <f t="shared" si="1"/>
        <v>538.21</v>
      </c>
      <c r="W13" s="404">
        <f t="shared" si="1"/>
        <v>6.9800000000000001E-2</v>
      </c>
      <c r="X13" s="404">
        <f t="shared" si="1"/>
        <v>6.8999999999999999E-3</v>
      </c>
      <c r="Y13" s="806">
        <f t="shared" si="1"/>
        <v>0.14100000000000001</v>
      </c>
    </row>
    <row r="14" spans="2:25" s="17" customFormat="1" ht="26.4" customHeight="1" x14ac:dyDescent="0.3">
      <c r="B14" s="692"/>
      <c r="C14" s="814" t="s">
        <v>111</v>
      </c>
      <c r="D14" s="525"/>
      <c r="E14" s="711"/>
      <c r="F14" s="407" t="s">
        <v>21</v>
      </c>
      <c r="G14" s="538">
        <f>G6+G7+G9+G10+G11+G12</f>
        <v>502</v>
      </c>
      <c r="H14" s="449">
        <f t="shared" ref="H14:Y14" si="2">H6+H7+H9+H10+H11+H12</f>
        <v>0</v>
      </c>
      <c r="I14" s="277">
        <f t="shared" si="2"/>
        <v>31.380000000000003</v>
      </c>
      <c r="J14" s="430">
        <f t="shared" si="2"/>
        <v>24.02</v>
      </c>
      <c r="K14" s="807">
        <f t="shared" si="2"/>
        <v>59.47999999999999</v>
      </c>
      <c r="L14" s="431">
        <f t="shared" si="2"/>
        <v>587.05999999999995</v>
      </c>
      <c r="M14" s="277">
        <f t="shared" si="2"/>
        <v>0.375</v>
      </c>
      <c r="N14" s="430">
        <f t="shared" si="2"/>
        <v>0.26200000000000007</v>
      </c>
      <c r="O14" s="430">
        <f t="shared" si="2"/>
        <v>10.58</v>
      </c>
      <c r="P14" s="430">
        <f t="shared" si="2"/>
        <v>147.30000000000001</v>
      </c>
      <c r="Q14" s="807">
        <f t="shared" si="2"/>
        <v>1.23</v>
      </c>
      <c r="R14" s="277">
        <f t="shared" si="2"/>
        <v>77.429999999999993</v>
      </c>
      <c r="S14" s="430">
        <f t="shared" si="2"/>
        <v>377.28</v>
      </c>
      <c r="T14" s="430">
        <f t="shared" si="2"/>
        <v>122.88000000000001</v>
      </c>
      <c r="U14" s="430">
        <f t="shared" si="2"/>
        <v>4.92</v>
      </c>
      <c r="V14" s="430">
        <f t="shared" si="2"/>
        <v>474.72</v>
      </c>
      <c r="W14" s="430">
        <f t="shared" si="2"/>
        <v>8.8000000000000005E-3</v>
      </c>
      <c r="X14" s="430">
        <f t="shared" si="2"/>
        <v>6.0000000000000001E-3</v>
      </c>
      <c r="Y14" s="807">
        <f t="shared" si="2"/>
        <v>0.16100000000000003</v>
      </c>
    </row>
    <row r="15" spans="2:25" s="17" customFormat="1" ht="26.4" customHeight="1" x14ac:dyDescent="0.3">
      <c r="B15" s="692"/>
      <c r="C15" s="813" t="s">
        <v>66</v>
      </c>
      <c r="D15" s="467"/>
      <c r="E15" s="474"/>
      <c r="F15" s="402" t="s">
        <v>22</v>
      </c>
      <c r="G15" s="468"/>
      <c r="H15" s="467"/>
      <c r="I15" s="292"/>
      <c r="J15" s="63"/>
      <c r="K15" s="64"/>
      <c r="L15" s="580">
        <f>L13/23.5</f>
        <v>22.085957446808511</v>
      </c>
      <c r="M15" s="292"/>
      <c r="N15" s="63"/>
      <c r="O15" s="63"/>
      <c r="P15" s="63"/>
      <c r="Q15" s="109"/>
      <c r="R15" s="292"/>
      <c r="S15" s="63"/>
      <c r="T15" s="63"/>
      <c r="U15" s="63"/>
      <c r="V15" s="63"/>
      <c r="W15" s="63"/>
      <c r="X15" s="63"/>
      <c r="Y15" s="64"/>
    </row>
    <row r="16" spans="2:25" s="17" customFormat="1" ht="26.4" customHeight="1" thickBot="1" x14ac:dyDescent="0.35">
      <c r="B16" s="708"/>
      <c r="C16" s="815" t="s">
        <v>111</v>
      </c>
      <c r="D16" s="156"/>
      <c r="E16" s="576"/>
      <c r="F16" s="413" t="s">
        <v>22</v>
      </c>
      <c r="G16" s="469"/>
      <c r="H16" s="156"/>
      <c r="I16" s="581"/>
      <c r="J16" s="582"/>
      <c r="K16" s="583"/>
      <c r="L16" s="584">
        <f>L14/23.5</f>
        <v>24.981276595744678</v>
      </c>
      <c r="M16" s="581"/>
      <c r="N16" s="582"/>
      <c r="O16" s="582"/>
      <c r="P16" s="582"/>
      <c r="Q16" s="585"/>
      <c r="R16" s="581"/>
      <c r="S16" s="582"/>
      <c r="T16" s="582"/>
      <c r="U16" s="582"/>
      <c r="V16" s="582"/>
      <c r="W16" s="582"/>
      <c r="X16" s="582"/>
      <c r="Y16" s="583"/>
    </row>
    <row r="17" spans="2:28" s="17" customFormat="1" ht="26.4" customHeight="1" x14ac:dyDescent="0.3">
      <c r="B17" s="745"/>
      <c r="C17" s="816"/>
      <c r="D17" s="367">
        <v>271</v>
      </c>
      <c r="E17" s="712" t="s">
        <v>20</v>
      </c>
      <c r="F17" s="211" t="s">
        <v>136</v>
      </c>
      <c r="G17" s="367">
        <v>60</v>
      </c>
      <c r="H17" s="721"/>
      <c r="I17" s="318">
        <v>0.97</v>
      </c>
      <c r="J17" s="52">
        <v>4.88</v>
      </c>
      <c r="K17" s="53">
        <v>3.8</v>
      </c>
      <c r="L17" s="258">
        <v>63.5</v>
      </c>
      <c r="M17" s="318">
        <v>1.7999999999999999E-2</v>
      </c>
      <c r="N17" s="52">
        <v>0.03</v>
      </c>
      <c r="O17" s="52">
        <v>36.119999999999997</v>
      </c>
      <c r="P17" s="52">
        <v>24</v>
      </c>
      <c r="Q17" s="363">
        <v>0</v>
      </c>
      <c r="R17" s="318">
        <v>22.3</v>
      </c>
      <c r="S17" s="52">
        <v>16.600000000000001</v>
      </c>
      <c r="T17" s="52">
        <v>7.58</v>
      </c>
      <c r="U17" s="52">
        <v>0.3</v>
      </c>
      <c r="V17" s="52">
        <v>134.26</v>
      </c>
      <c r="W17" s="52">
        <v>1.0999999999999999E-2</v>
      </c>
      <c r="X17" s="52">
        <v>1.4999999999999999E-4</v>
      </c>
      <c r="Y17" s="53">
        <v>0.68</v>
      </c>
    </row>
    <row r="18" spans="2:28" s="17" customFormat="1" ht="26.4" customHeight="1" x14ac:dyDescent="0.3">
      <c r="B18" s="732" t="s">
        <v>7</v>
      </c>
      <c r="C18" s="338"/>
      <c r="D18" s="100">
        <v>36</v>
      </c>
      <c r="E18" s="158" t="s">
        <v>9</v>
      </c>
      <c r="F18" s="148" t="s">
        <v>46</v>
      </c>
      <c r="G18" s="523">
        <v>200</v>
      </c>
      <c r="H18" s="100"/>
      <c r="I18" s="236">
        <v>5</v>
      </c>
      <c r="J18" s="84">
        <v>8.6</v>
      </c>
      <c r="K18" s="200">
        <v>12.6</v>
      </c>
      <c r="L18" s="353">
        <v>147.80000000000001</v>
      </c>
      <c r="M18" s="236">
        <v>0.1</v>
      </c>
      <c r="N18" s="84">
        <v>0.08</v>
      </c>
      <c r="O18" s="84">
        <v>10.08</v>
      </c>
      <c r="P18" s="84">
        <v>96</v>
      </c>
      <c r="Q18" s="85">
        <v>5.1999999999999998E-2</v>
      </c>
      <c r="R18" s="236">
        <v>41.98</v>
      </c>
      <c r="S18" s="84">
        <v>122.08</v>
      </c>
      <c r="T18" s="84">
        <v>36.96</v>
      </c>
      <c r="U18" s="84">
        <v>11.18</v>
      </c>
      <c r="V18" s="84">
        <v>321.39999999999998</v>
      </c>
      <c r="W18" s="84">
        <v>4.0000000000000001E-3</v>
      </c>
      <c r="X18" s="84">
        <v>0</v>
      </c>
      <c r="Y18" s="200">
        <v>0.2</v>
      </c>
    </row>
    <row r="19" spans="2:28" s="17" customFormat="1" ht="39.75" customHeight="1" x14ac:dyDescent="0.3">
      <c r="B19" s="734"/>
      <c r="C19" s="757" t="s">
        <v>66</v>
      </c>
      <c r="D19" s="466">
        <v>259</v>
      </c>
      <c r="E19" s="154" t="s">
        <v>10</v>
      </c>
      <c r="F19" s="719" t="s">
        <v>175</v>
      </c>
      <c r="G19" s="723">
        <v>105</v>
      </c>
      <c r="H19" s="503"/>
      <c r="I19" s="397">
        <v>12.39</v>
      </c>
      <c r="J19" s="398">
        <v>10.59</v>
      </c>
      <c r="K19" s="399">
        <v>16.84</v>
      </c>
      <c r="L19" s="400">
        <v>167.46</v>
      </c>
      <c r="M19" s="397">
        <v>4.2000000000000003E-2</v>
      </c>
      <c r="N19" s="398">
        <v>6.3E-2</v>
      </c>
      <c r="O19" s="398">
        <v>2.88</v>
      </c>
      <c r="P19" s="398">
        <v>73.5</v>
      </c>
      <c r="Q19" s="451">
        <v>2.1000000000000001E-2</v>
      </c>
      <c r="R19" s="397">
        <v>12.7</v>
      </c>
      <c r="S19" s="398">
        <v>145.38999999999999</v>
      </c>
      <c r="T19" s="398">
        <v>71.94</v>
      </c>
      <c r="U19" s="398">
        <v>1.22</v>
      </c>
      <c r="V19" s="398">
        <v>105.04</v>
      </c>
      <c r="W19" s="398">
        <v>6.3E-3</v>
      </c>
      <c r="X19" s="398">
        <v>6.3000000000000003E-4</v>
      </c>
      <c r="Y19" s="399">
        <v>0.115</v>
      </c>
      <c r="AA19" s="473"/>
      <c r="AB19" s="81"/>
    </row>
    <row r="20" spans="2:28" s="17" customFormat="1" ht="26.4" customHeight="1" x14ac:dyDescent="0.3">
      <c r="B20" s="734"/>
      <c r="C20" s="758" t="s">
        <v>68</v>
      </c>
      <c r="D20" s="611">
        <v>150</v>
      </c>
      <c r="E20" s="155" t="s">
        <v>10</v>
      </c>
      <c r="F20" s="524" t="s">
        <v>158</v>
      </c>
      <c r="G20" s="722">
        <v>90</v>
      </c>
      <c r="H20" s="176"/>
      <c r="I20" s="232">
        <v>20.25</v>
      </c>
      <c r="J20" s="69">
        <v>15.57</v>
      </c>
      <c r="K20" s="107">
        <v>2.34</v>
      </c>
      <c r="L20" s="373">
        <v>230.13</v>
      </c>
      <c r="M20" s="232">
        <v>0.06</v>
      </c>
      <c r="N20" s="69">
        <v>0.13</v>
      </c>
      <c r="O20" s="69">
        <v>8.5</v>
      </c>
      <c r="P20" s="69">
        <v>199.8</v>
      </c>
      <c r="Q20" s="461">
        <v>0</v>
      </c>
      <c r="R20" s="232">
        <v>41.24</v>
      </c>
      <c r="S20" s="69">
        <v>108.78</v>
      </c>
      <c r="T20" s="69">
        <v>23.68</v>
      </c>
      <c r="U20" s="69">
        <v>1.39</v>
      </c>
      <c r="V20" s="69">
        <v>287.2</v>
      </c>
      <c r="W20" s="69">
        <v>5.0000000000000001E-3</v>
      </c>
      <c r="X20" s="69">
        <v>8.9999999999999998E-4</v>
      </c>
      <c r="Y20" s="107">
        <v>0.13</v>
      </c>
      <c r="AA20" s="473"/>
      <c r="AB20" s="81"/>
    </row>
    <row r="21" spans="2:28" s="17" customFormat="1" ht="33" customHeight="1" x14ac:dyDescent="0.3">
      <c r="B21" s="734"/>
      <c r="C21" s="338"/>
      <c r="D21" s="523">
        <v>50</v>
      </c>
      <c r="E21" s="100" t="s">
        <v>59</v>
      </c>
      <c r="F21" s="123" t="s">
        <v>84</v>
      </c>
      <c r="G21" s="523">
        <v>150</v>
      </c>
      <c r="H21" s="158"/>
      <c r="I21" s="554">
        <v>3.3</v>
      </c>
      <c r="J21" s="214">
        <v>7.8</v>
      </c>
      <c r="K21" s="555">
        <v>22.35</v>
      </c>
      <c r="L21" s="553">
        <v>173.1</v>
      </c>
      <c r="M21" s="230">
        <v>0.14000000000000001</v>
      </c>
      <c r="N21" s="16">
        <v>0.12</v>
      </c>
      <c r="O21" s="16">
        <v>18.149999999999999</v>
      </c>
      <c r="P21" s="16">
        <v>21.6</v>
      </c>
      <c r="Q21" s="19">
        <v>0.1</v>
      </c>
      <c r="R21" s="230">
        <v>36.36</v>
      </c>
      <c r="S21" s="16">
        <v>85.5</v>
      </c>
      <c r="T21" s="16">
        <v>27.8</v>
      </c>
      <c r="U21" s="16">
        <v>1.1399999999999999</v>
      </c>
      <c r="V21" s="16">
        <v>701.4</v>
      </c>
      <c r="W21" s="16">
        <v>8.0000000000000002E-3</v>
      </c>
      <c r="X21" s="16">
        <v>2E-3</v>
      </c>
      <c r="Y21" s="42">
        <v>4.2000000000000003E-2</v>
      </c>
      <c r="AA21" s="473"/>
      <c r="AB21" s="81"/>
    </row>
    <row r="22" spans="2:28" s="17" customFormat="1" ht="51" customHeight="1" x14ac:dyDescent="0.3">
      <c r="B22" s="734"/>
      <c r="C22" s="338"/>
      <c r="D22" s="527">
        <v>216</v>
      </c>
      <c r="E22" s="122" t="s">
        <v>18</v>
      </c>
      <c r="F22" s="334" t="s">
        <v>113</v>
      </c>
      <c r="G22" s="135">
        <v>200</v>
      </c>
      <c r="H22" s="248"/>
      <c r="I22" s="230">
        <v>0.26</v>
      </c>
      <c r="J22" s="16">
        <v>0</v>
      </c>
      <c r="K22" s="42">
        <v>15.46</v>
      </c>
      <c r="L22" s="239">
        <v>62</v>
      </c>
      <c r="M22" s="259">
        <v>0</v>
      </c>
      <c r="N22" s="21">
        <v>0</v>
      </c>
      <c r="O22" s="21">
        <v>4.4000000000000004</v>
      </c>
      <c r="P22" s="21">
        <v>0</v>
      </c>
      <c r="Q22" s="22">
        <v>0</v>
      </c>
      <c r="R22" s="259">
        <v>0.4</v>
      </c>
      <c r="S22" s="21">
        <v>0</v>
      </c>
      <c r="T22" s="21">
        <v>0</v>
      </c>
      <c r="U22" s="21">
        <v>0.04</v>
      </c>
      <c r="V22" s="21">
        <v>0.36</v>
      </c>
      <c r="W22" s="21">
        <v>0</v>
      </c>
      <c r="X22" s="21">
        <v>0</v>
      </c>
      <c r="Y22" s="49">
        <v>0</v>
      </c>
      <c r="AA22" s="473"/>
      <c r="AB22" s="81"/>
    </row>
    <row r="23" spans="2:28" s="17" customFormat="1" ht="26.4" customHeight="1" x14ac:dyDescent="0.3">
      <c r="B23" s="734"/>
      <c r="C23" s="338"/>
      <c r="D23" s="353">
        <v>119</v>
      </c>
      <c r="E23" s="158" t="s">
        <v>14</v>
      </c>
      <c r="F23" s="123" t="s">
        <v>52</v>
      </c>
      <c r="G23" s="523">
        <v>30</v>
      </c>
      <c r="H23" s="158"/>
      <c r="I23" s="259">
        <v>2.13</v>
      </c>
      <c r="J23" s="21">
        <v>0.21</v>
      </c>
      <c r="K23" s="49">
        <v>13.26</v>
      </c>
      <c r="L23" s="395">
        <v>72</v>
      </c>
      <c r="M23" s="259">
        <v>0.03</v>
      </c>
      <c r="N23" s="21">
        <v>0.01</v>
      </c>
      <c r="O23" s="21">
        <v>0</v>
      </c>
      <c r="P23" s="21">
        <v>0</v>
      </c>
      <c r="Q23" s="22">
        <v>0</v>
      </c>
      <c r="R23" s="259">
        <v>11.1</v>
      </c>
      <c r="S23" s="21">
        <v>65.400000000000006</v>
      </c>
      <c r="T23" s="21">
        <v>19.5</v>
      </c>
      <c r="U23" s="21">
        <v>0.84</v>
      </c>
      <c r="V23" s="21">
        <v>27.9</v>
      </c>
      <c r="W23" s="21">
        <v>1E-3</v>
      </c>
      <c r="X23" s="21">
        <v>2E-3</v>
      </c>
      <c r="Y23" s="49">
        <v>0</v>
      </c>
      <c r="AA23" s="81"/>
      <c r="AB23" s="81"/>
    </row>
    <row r="24" spans="2:28" s="17" customFormat="1" ht="26.4" customHeight="1" x14ac:dyDescent="0.3">
      <c r="B24" s="734"/>
      <c r="C24" s="338"/>
      <c r="D24" s="100">
        <v>120</v>
      </c>
      <c r="E24" s="158" t="s">
        <v>15</v>
      </c>
      <c r="F24" s="123" t="s">
        <v>45</v>
      </c>
      <c r="G24" s="523">
        <v>20</v>
      </c>
      <c r="H24" s="158"/>
      <c r="I24" s="259">
        <v>1.1399999999999999</v>
      </c>
      <c r="J24" s="21">
        <v>0.22</v>
      </c>
      <c r="K24" s="49">
        <v>7.44</v>
      </c>
      <c r="L24" s="395">
        <v>36.26</v>
      </c>
      <c r="M24" s="259">
        <v>0.02</v>
      </c>
      <c r="N24" s="21">
        <v>2.4E-2</v>
      </c>
      <c r="O24" s="21">
        <v>0.08</v>
      </c>
      <c r="P24" s="21">
        <v>0</v>
      </c>
      <c r="Q24" s="22">
        <v>0</v>
      </c>
      <c r="R24" s="259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9">
        <v>1.2E-2</v>
      </c>
    </row>
    <row r="25" spans="2:28" s="17" customFormat="1" ht="26.4" customHeight="1" x14ac:dyDescent="0.3">
      <c r="B25" s="103"/>
      <c r="C25" s="757" t="s">
        <v>66</v>
      </c>
      <c r="D25" s="380"/>
      <c r="E25" s="713"/>
      <c r="F25" s="402" t="s">
        <v>21</v>
      </c>
      <c r="G25" s="537">
        <f>G17+G18+G19+G21+G22+G23+G24</f>
        <v>765</v>
      </c>
      <c r="H25" s="440">
        <f t="shared" ref="H25" si="3">H17+H18+H19+H21+H22+H23+H24</f>
        <v>0</v>
      </c>
      <c r="I25" s="448">
        <f>I17+I18+I19+I21+I22+I23+I24</f>
        <v>25.19</v>
      </c>
      <c r="J25" s="404">
        <f t="shared" ref="J25:Y25" si="4">J17+J18+J19+J21+J22+J23+J24</f>
        <v>32.299999999999997</v>
      </c>
      <c r="K25" s="806">
        <f t="shared" si="4"/>
        <v>91.75</v>
      </c>
      <c r="L25" s="403">
        <f t="shared" si="4"/>
        <v>722.12</v>
      </c>
      <c r="M25" s="448">
        <f t="shared" si="4"/>
        <v>0.35000000000000009</v>
      </c>
      <c r="N25" s="404">
        <f t="shared" si="4"/>
        <v>0.32700000000000001</v>
      </c>
      <c r="O25" s="404">
        <f t="shared" si="4"/>
        <v>71.709999999999994</v>
      </c>
      <c r="P25" s="404">
        <f t="shared" si="4"/>
        <v>215.1</v>
      </c>
      <c r="Q25" s="806">
        <f t="shared" si="4"/>
        <v>0.17299999999999999</v>
      </c>
      <c r="R25" s="448">
        <f t="shared" si="4"/>
        <v>131.64000000000001</v>
      </c>
      <c r="S25" s="404">
        <f t="shared" si="4"/>
        <v>458.97</v>
      </c>
      <c r="T25" s="404">
        <f t="shared" si="4"/>
        <v>171.98</v>
      </c>
      <c r="U25" s="404">
        <f t="shared" si="4"/>
        <v>15.180000000000001</v>
      </c>
      <c r="V25" s="404">
        <f t="shared" si="4"/>
        <v>1363.86</v>
      </c>
      <c r="W25" s="404">
        <f t="shared" si="4"/>
        <v>3.2300000000000002E-2</v>
      </c>
      <c r="X25" s="404">
        <f t="shared" si="4"/>
        <v>6.7799999999999996E-3</v>
      </c>
      <c r="Y25" s="806">
        <f t="shared" si="4"/>
        <v>1.0490000000000002</v>
      </c>
    </row>
    <row r="26" spans="2:28" s="17" customFormat="1" ht="26.4" customHeight="1" x14ac:dyDescent="0.3">
      <c r="B26" s="103"/>
      <c r="C26" s="758" t="s">
        <v>111</v>
      </c>
      <c r="D26" s="381"/>
      <c r="E26" s="714"/>
      <c r="F26" s="407" t="s">
        <v>21</v>
      </c>
      <c r="G26" s="538">
        <f>G17+G18+G20+G21+G22+G23+G24</f>
        <v>750</v>
      </c>
      <c r="H26" s="450">
        <f t="shared" ref="H26" si="5">H17+H18+H20+H21+H22+H23+H24</f>
        <v>0</v>
      </c>
      <c r="I26" s="277">
        <f>I17+I18+I20+I21+I22+I23+I24</f>
        <v>33.049999999999997</v>
      </c>
      <c r="J26" s="430">
        <f t="shared" ref="J26:Y26" si="6">J17+J18+J20+J21+J22+J23+J24</f>
        <v>37.28</v>
      </c>
      <c r="K26" s="807">
        <f t="shared" si="6"/>
        <v>77.25</v>
      </c>
      <c r="L26" s="431">
        <f t="shared" si="6"/>
        <v>784.79</v>
      </c>
      <c r="M26" s="277">
        <f t="shared" si="6"/>
        <v>0.36799999999999999</v>
      </c>
      <c r="N26" s="430">
        <f t="shared" si="6"/>
        <v>0.39400000000000002</v>
      </c>
      <c r="O26" s="430">
        <f t="shared" si="6"/>
        <v>77.33</v>
      </c>
      <c r="P26" s="430">
        <f t="shared" si="6"/>
        <v>341.40000000000003</v>
      </c>
      <c r="Q26" s="807">
        <f t="shared" si="6"/>
        <v>0.152</v>
      </c>
      <c r="R26" s="277">
        <f t="shared" si="6"/>
        <v>160.18</v>
      </c>
      <c r="S26" s="430">
        <f t="shared" si="6"/>
        <v>422.36</v>
      </c>
      <c r="T26" s="430">
        <f t="shared" si="6"/>
        <v>123.72</v>
      </c>
      <c r="U26" s="430">
        <f t="shared" si="6"/>
        <v>15.350000000000001</v>
      </c>
      <c r="V26" s="430">
        <f t="shared" si="6"/>
        <v>1546.0199999999998</v>
      </c>
      <c r="W26" s="430">
        <f t="shared" si="6"/>
        <v>3.1E-2</v>
      </c>
      <c r="X26" s="430">
        <f t="shared" si="6"/>
        <v>7.0499999999999998E-3</v>
      </c>
      <c r="Y26" s="807">
        <f t="shared" si="6"/>
        <v>1.0640000000000003</v>
      </c>
    </row>
    <row r="27" spans="2:28" s="17" customFormat="1" ht="26.4" customHeight="1" x14ac:dyDescent="0.3">
      <c r="B27" s="103"/>
      <c r="C27" s="757" t="s">
        <v>66</v>
      </c>
      <c r="D27" s="382"/>
      <c r="E27" s="715"/>
      <c r="F27" s="402" t="s">
        <v>22</v>
      </c>
      <c r="G27" s="552"/>
      <c r="H27" s="467"/>
      <c r="I27" s="191"/>
      <c r="J27" s="23"/>
      <c r="K27" s="65"/>
      <c r="L27" s="472">
        <f>L25/23.5</f>
        <v>30.728510638297873</v>
      </c>
      <c r="M27" s="191"/>
      <c r="N27" s="23"/>
      <c r="O27" s="23"/>
      <c r="P27" s="23"/>
      <c r="Q27" s="108"/>
      <c r="R27" s="191"/>
      <c r="S27" s="23"/>
      <c r="T27" s="23"/>
      <c r="U27" s="23"/>
      <c r="V27" s="23"/>
      <c r="W27" s="23"/>
      <c r="X27" s="23"/>
      <c r="Y27" s="65"/>
    </row>
    <row r="28" spans="2:28" s="17" customFormat="1" ht="26.4" customHeight="1" thickBot="1" x14ac:dyDescent="0.35">
      <c r="B28" s="134"/>
      <c r="C28" s="533" t="s">
        <v>111</v>
      </c>
      <c r="D28" s="551"/>
      <c r="E28" s="716"/>
      <c r="F28" s="413" t="s">
        <v>22</v>
      </c>
      <c r="G28" s="469"/>
      <c r="H28" s="156"/>
      <c r="I28" s="415"/>
      <c r="J28" s="416"/>
      <c r="K28" s="417"/>
      <c r="L28" s="577">
        <f>L26/23.5</f>
        <v>33.395319148936167</v>
      </c>
      <c r="M28" s="415"/>
      <c r="N28" s="416"/>
      <c r="O28" s="416"/>
      <c r="P28" s="416"/>
      <c r="Q28" s="453"/>
      <c r="R28" s="415"/>
      <c r="S28" s="416"/>
      <c r="T28" s="416"/>
      <c r="U28" s="416"/>
      <c r="V28" s="416"/>
      <c r="W28" s="416"/>
      <c r="X28" s="416"/>
      <c r="Y28" s="417"/>
    </row>
    <row r="29" spans="2:28" s="119" customFormat="1" ht="26.4" customHeight="1" x14ac:dyDescent="0.3">
      <c r="B29" s="326"/>
      <c r="C29" s="326"/>
      <c r="D29" s="327"/>
      <c r="E29" s="326"/>
      <c r="F29" s="328"/>
      <c r="G29" s="326"/>
      <c r="H29" s="326"/>
      <c r="I29" s="326"/>
      <c r="J29" s="326"/>
      <c r="K29" s="326"/>
      <c r="L29" s="329"/>
      <c r="M29" s="326"/>
      <c r="N29" s="326"/>
      <c r="O29" s="326"/>
      <c r="P29" s="326"/>
      <c r="Q29" s="326"/>
      <c r="R29" s="326"/>
      <c r="S29" s="326"/>
      <c r="T29" s="326"/>
    </row>
    <row r="30" spans="2:28" s="119" customFormat="1" ht="32.25" customHeight="1" x14ac:dyDescent="0.3">
      <c r="B30" s="724" t="s">
        <v>61</v>
      </c>
      <c r="C30" s="725"/>
      <c r="D30" s="726"/>
      <c r="E30" s="726"/>
      <c r="F30" s="328"/>
      <c r="G30" s="326"/>
      <c r="H30" s="326"/>
      <c r="I30" s="326"/>
      <c r="J30" s="326"/>
      <c r="K30" s="326"/>
      <c r="L30" s="329"/>
      <c r="M30" s="326"/>
      <c r="N30" s="326"/>
      <c r="O30" s="326"/>
      <c r="P30" s="326"/>
      <c r="Q30" s="326"/>
      <c r="R30" s="326"/>
      <c r="S30" s="326"/>
      <c r="T30" s="326"/>
    </row>
    <row r="31" spans="2:28" ht="24" customHeight="1" x14ac:dyDescent="0.3">
      <c r="B31" s="727" t="s">
        <v>62</v>
      </c>
      <c r="C31" s="728"/>
      <c r="D31" s="729"/>
      <c r="E31" s="72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x14ac:dyDescent="0.3">
      <c r="B32" s="11"/>
      <c r="C32" s="11"/>
      <c r="D32" s="325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3">
      <c r="B33" s="11"/>
      <c r="C33" s="11"/>
      <c r="D33" s="325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3">
      <c r="B34" s="11"/>
      <c r="C34" s="11"/>
      <c r="D34" s="32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3">
      <c r="B35" s="11"/>
      <c r="C35" s="11"/>
      <c r="D35" s="32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3">
      <c r="B36" s="11"/>
      <c r="C36" s="11"/>
      <c r="D36" s="32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3">
      <c r="B37" s="11"/>
      <c r="C37" s="11"/>
      <c r="D37" s="32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3">
      <c r="B38" s="11"/>
      <c r="C38" s="11"/>
      <c r="D38" s="32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x14ac:dyDescent="0.3">
      <c r="B39" s="11"/>
      <c r="C39" s="11"/>
      <c r="D39" s="3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2:20" x14ac:dyDescent="0.3">
      <c r="B40" s="11"/>
      <c r="C40" s="11"/>
      <c r="D40" s="3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2:20" s="460" customFormat="1" ht="13.2" x14ac:dyDescent="0.25"/>
    <row r="42" spans="2:20" s="460" customFormat="1" ht="13.2" x14ac:dyDescent="0.25"/>
    <row r="43" spans="2:20" s="460" customFormat="1" ht="13.2" x14ac:dyDescent="0.25"/>
    <row r="44" spans="2:20" s="460" customFormat="1" ht="13.2" x14ac:dyDescent="0.25"/>
    <row r="45" spans="2:20" s="460" customFormat="1" ht="13.2" x14ac:dyDescent="0.25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2" zoomScale="60" zoomScaleNormal="60" workbookViewId="0">
      <selection activeCell="E19" sqref="E19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3.33203125" customWidth="1"/>
    <col min="13" max="13" width="11.33203125" customWidth="1"/>
    <col min="23" max="23" width="11.6640625" customWidth="1"/>
    <col min="24" max="24" width="13.44140625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690">
        <v>20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7.4" thickBot="1" x14ac:dyDescent="0.35">
      <c r="B5" s="877"/>
      <c r="C5" s="877"/>
      <c r="D5" s="880"/>
      <c r="E5" s="877"/>
      <c r="F5" s="877"/>
      <c r="G5" s="877"/>
      <c r="H5" s="877"/>
      <c r="I5" s="120" t="s">
        <v>27</v>
      </c>
      <c r="J5" s="459" t="s">
        <v>28</v>
      </c>
      <c r="K5" s="654" t="s">
        <v>29</v>
      </c>
      <c r="L5" s="894"/>
      <c r="M5" s="331" t="s">
        <v>30</v>
      </c>
      <c r="N5" s="331" t="s">
        <v>99</v>
      </c>
      <c r="O5" s="331" t="s">
        <v>31</v>
      </c>
      <c r="P5" s="457" t="s">
        <v>100</v>
      </c>
      <c r="Q5" s="331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39" customHeight="1" x14ac:dyDescent="0.3">
      <c r="B6" s="731" t="s">
        <v>6</v>
      </c>
      <c r="C6" s="129"/>
      <c r="D6" s="548">
        <v>29</v>
      </c>
      <c r="E6" s="144" t="s">
        <v>20</v>
      </c>
      <c r="F6" s="624" t="s">
        <v>139</v>
      </c>
      <c r="G6" s="210">
        <v>60</v>
      </c>
      <c r="H6" s="803"/>
      <c r="I6" s="428">
        <v>0.66</v>
      </c>
      <c r="J6" s="349">
        <v>0.12</v>
      </c>
      <c r="K6" s="429">
        <v>2.2799999999999998</v>
      </c>
      <c r="L6" s="568">
        <v>14.4</v>
      </c>
      <c r="M6" s="625">
        <v>0.04</v>
      </c>
      <c r="N6" s="626">
        <v>0.02</v>
      </c>
      <c r="O6" s="627">
        <v>15</v>
      </c>
      <c r="P6" s="627">
        <v>80</v>
      </c>
      <c r="Q6" s="628">
        <v>0</v>
      </c>
      <c r="R6" s="626">
        <v>8.4</v>
      </c>
      <c r="S6" s="627">
        <v>15.6</v>
      </c>
      <c r="T6" s="627">
        <v>12</v>
      </c>
      <c r="U6" s="627">
        <v>0.54</v>
      </c>
      <c r="V6" s="627">
        <v>174</v>
      </c>
      <c r="W6" s="627">
        <v>1.1999999999999999E-3</v>
      </c>
      <c r="X6" s="627">
        <v>2.4000000000000001E-4</v>
      </c>
      <c r="Y6" s="628">
        <v>0.01</v>
      </c>
    </row>
    <row r="7" spans="2:25" s="17" customFormat="1" ht="39" customHeight="1" x14ac:dyDescent="0.3">
      <c r="B7" s="732"/>
      <c r="C7" s="149" t="s">
        <v>66</v>
      </c>
      <c r="D7" s="154">
        <v>249</v>
      </c>
      <c r="E7" s="171" t="s">
        <v>10</v>
      </c>
      <c r="F7" s="622" t="s">
        <v>174</v>
      </c>
      <c r="G7" s="683">
        <v>210</v>
      </c>
      <c r="H7" s="171"/>
      <c r="I7" s="838">
        <v>16.96</v>
      </c>
      <c r="J7" s="398">
        <v>24.611999999999998</v>
      </c>
      <c r="K7" s="451">
        <v>31.122</v>
      </c>
      <c r="L7" s="839">
        <v>416.03</v>
      </c>
      <c r="M7" s="397">
        <v>0.16800000000000001</v>
      </c>
      <c r="N7" s="838">
        <v>0.105</v>
      </c>
      <c r="O7" s="398">
        <v>0.28999999999999998</v>
      </c>
      <c r="P7" s="398">
        <v>21</v>
      </c>
      <c r="Q7" s="399">
        <v>3.5999999999999997E-2</v>
      </c>
      <c r="R7" s="397">
        <v>26.43</v>
      </c>
      <c r="S7" s="398">
        <v>120.85</v>
      </c>
      <c r="T7" s="398">
        <v>16.86</v>
      </c>
      <c r="U7" s="398">
        <v>1.6</v>
      </c>
      <c r="V7" s="398">
        <v>197.148</v>
      </c>
      <c r="W7" s="398">
        <v>2.3E-3</v>
      </c>
      <c r="X7" s="398">
        <v>7.0000000000000001E-3</v>
      </c>
      <c r="Y7" s="399">
        <v>2.1000000000000001E-2</v>
      </c>
    </row>
    <row r="8" spans="2:25" s="17" customFormat="1" ht="39" customHeight="1" x14ac:dyDescent="0.3">
      <c r="B8" s="732"/>
      <c r="C8" s="846" t="s">
        <v>68</v>
      </c>
      <c r="D8" s="611">
        <v>89</v>
      </c>
      <c r="E8" s="172" t="s">
        <v>10</v>
      </c>
      <c r="F8" s="664" t="s">
        <v>81</v>
      </c>
      <c r="G8" s="665">
        <v>90</v>
      </c>
      <c r="H8" s="155"/>
      <c r="I8" s="315">
        <v>18.13</v>
      </c>
      <c r="J8" s="60">
        <v>17.05</v>
      </c>
      <c r="K8" s="78">
        <v>3.69</v>
      </c>
      <c r="L8" s="314">
        <v>240.96</v>
      </c>
      <c r="M8" s="392">
        <v>0.06</v>
      </c>
      <c r="N8" s="641">
        <v>0.13</v>
      </c>
      <c r="O8" s="82">
        <v>1.06</v>
      </c>
      <c r="P8" s="82">
        <v>0</v>
      </c>
      <c r="Q8" s="441">
        <v>0</v>
      </c>
      <c r="R8" s="392">
        <v>17.03</v>
      </c>
      <c r="S8" s="82">
        <v>176.72</v>
      </c>
      <c r="T8" s="82">
        <v>23.18</v>
      </c>
      <c r="U8" s="82">
        <v>2.61</v>
      </c>
      <c r="V8" s="82">
        <v>317</v>
      </c>
      <c r="W8" s="82">
        <v>7.0000000000000001E-3</v>
      </c>
      <c r="X8" s="82">
        <v>3.5E-4</v>
      </c>
      <c r="Y8" s="393">
        <v>0.06</v>
      </c>
    </row>
    <row r="9" spans="2:25" s="17" customFormat="1" ht="39" customHeight="1" x14ac:dyDescent="0.3">
      <c r="B9" s="732"/>
      <c r="C9" s="846" t="s">
        <v>68</v>
      </c>
      <c r="D9" s="611">
        <v>65</v>
      </c>
      <c r="E9" s="172" t="s">
        <v>47</v>
      </c>
      <c r="F9" s="286" t="s">
        <v>51</v>
      </c>
      <c r="G9" s="845">
        <v>150</v>
      </c>
      <c r="H9" s="176"/>
      <c r="I9" s="315">
        <v>6.45</v>
      </c>
      <c r="J9" s="60">
        <v>4.05</v>
      </c>
      <c r="K9" s="78">
        <v>40.200000000000003</v>
      </c>
      <c r="L9" s="314">
        <v>223.65</v>
      </c>
      <c r="M9" s="315">
        <v>0.08</v>
      </c>
      <c r="N9" s="60">
        <v>0.02</v>
      </c>
      <c r="O9" s="60">
        <v>0</v>
      </c>
      <c r="P9" s="60">
        <v>30</v>
      </c>
      <c r="Q9" s="61">
        <v>0.11</v>
      </c>
      <c r="R9" s="315">
        <v>13.05</v>
      </c>
      <c r="S9" s="60">
        <v>58.34</v>
      </c>
      <c r="T9" s="60">
        <v>22.53</v>
      </c>
      <c r="U9" s="60">
        <v>1.25</v>
      </c>
      <c r="V9" s="60">
        <v>1.1000000000000001</v>
      </c>
      <c r="W9" s="60">
        <v>0</v>
      </c>
      <c r="X9" s="60">
        <v>0</v>
      </c>
      <c r="Y9" s="107">
        <v>0</v>
      </c>
    </row>
    <row r="10" spans="2:25" s="17" customFormat="1" ht="39" customHeight="1" x14ac:dyDescent="0.3">
      <c r="B10" s="732"/>
      <c r="C10" s="124"/>
      <c r="D10" s="135">
        <v>107</v>
      </c>
      <c r="E10" s="122" t="s">
        <v>18</v>
      </c>
      <c r="F10" s="337" t="s">
        <v>115</v>
      </c>
      <c r="G10" s="681">
        <v>200</v>
      </c>
      <c r="H10" s="159"/>
      <c r="I10" s="230">
        <v>0.8</v>
      </c>
      <c r="J10" s="16">
        <v>0.2</v>
      </c>
      <c r="K10" s="42">
        <v>23.2</v>
      </c>
      <c r="L10" s="239">
        <v>94.4</v>
      </c>
      <c r="M10" s="230">
        <v>0.02</v>
      </c>
      <c r="N10" s="16"/>
      <c r="O10" s="16">
        <v>4</v>
      </c>
      <c r="P10" s="16">
        <v>0</v>
      </c>
      <c r="Q10" s="19"/>
      <c r="R10" s="230">
        <v>16</v>
      </c>
      <c r="S10" s="16">
        <v>18</v>
      </c>
      <c r="T10" s="16">
        <v>10</v>
      </c>
      <c r="U10" s="16">
        <v>0.4</v>
      </c>
      <c r="V10" s="16"/>
      <c r="W10" s="16"/>
      <c r="X10" s="16"/>
      <c r="Y10" s="42"/>
    </row>
    <row r="11" spans="2:25" s="17" customFormat="1" ht="39" customHeight="1" x14ac:dyDescent="0.3">
      <c r="B11" s="745"/>
      <c r="C11" s="125"/>
      <c r="D11" s="527">
        <v>119</v>
      </c>
      <c r="E11" s="158" t="s">
        <v>14</v>
      </c>
      <c r="F11" s="195" t="s">
        <v>52</v>
      </c>
      <c r="G11" s="523">
        <v>20</v>
      </c>
      <c r="H11" s="271"/>
      <c r="I11" s="259">
        <v>1.4</v>
      </c>
      <c r="J11" s="21">
        <v>0.14000000000000001</v>
      </c>
      <c r="K11" s="559">
        <v>8.8000000000000007</v>
      </c>
      <c r="L11" s="258">
        <v>48</v>
      </c>
      <c r="M11" s="259">
        <v>0.02</v>
      </c>
      <c r="N11" s="21">
        <v>6.0000000000000001E-3</v>
      </c>
      <c r="O11" s="21">
        <v>0</v>
      </c>
      <c r="P11" s="21">
        <v>0</v>
      </c>
      <c r="Q11" s="22">
        <v>0</v>
      </c>
      <c r="R11" s="259">
        <v>7.4</v>
      </c>
      <c r="S11" s="21">
        <v>43.6</v>
      </c>
      <c r="T11" s="21">
        <v>13</v>
      </c>
      <c r="U11" s="21">
        <v>0.56000000000000005</v>
      </c>
      <c r="V11" s="21">
        <v>18.600000000000001</v>
      </c>
      <c r="W11" s="21">
        <v>5.9999999999999995E-4</v>
      </c>
      <c r="X11" s="21">
        <v>1E-3</v>
      </c>
      <c r="Y11" s="804">
        <v>0</v>
      </c>
    </row>
    <row r="12" spans="2:25" s="17" customFormat="1" ht="39" customHeight="1" x14ac:dyDescent="0.3">
      <c r="B12" s="732"/>
      <c r="C12" s="124"/>
      <c r="D12" s="523">
        <v>120</v>
      </c>
      <c r="E12" s="125" t="s">
        <v>15</v>
      </c>
      <c r="F12" s="197" t="s">
        <v>45</v>
      </c>
      <c r="G12" s="158">
        <v>20</v>
      </c>
      <c r="H12" s="765"/>
      <c r="I12" s="259">
        <v>1.1399999999999999</v>
      </c>
      <c r="J12" s="21">
        <v>0.22</v>
      </c>
      <c r="K12" s="49">
        <v>7.44</v>
      </c>
      <c r="L12" s="395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732"/>
      <c r="C13" s="171" t="s">
        <v>66</v>
      </c>
      <c r="D13" s="466"/>
      <c r="E13" s="503"/>
      <c r="F13" s="402" t="s">
        <v>21</v>
      </c>
      <c r="G13" s="537">
        <f>G6+G7+G10+G11+G12</f>
        <v>510</v>
      </c>
      <c r="H13" s="440"/>
      <c r="I13" s="403">
        <f t="shared" ref="I13:Y13" si="0">I6+I7+I10+I11+I12</f>
        <v>20.96</v>
      </c>
      <c r="J13" s="404">
        <f t="shared" si="0"/>
        <v>25.291999999999998</v>
      </c>
      <c r="K13" s="405">
        <f t="shared" si="0"/>
        <v>72.841999999999999</v>
      </c>
      <c r="L13" s="578">
        <f t="shared" si="0"/>
        <v>609.08999999999992</v>
      </c>
      <c r="M13" s="403">
        <f t="shared" si="0"/>
        <v>0.26800000000000002</v>
      </c>
      <c r="N13" s="404">
        <f t="shared" si="0"/>
        <v>0.155</v>
      </c>
      <c r="O13" s="404">
        <f t="shared" si="0"/>
        <v>19.369999999999997</v>
      </c>
      <c r="P13" s="404">
        <f t="shared" si="0"/>
        <v>101</v>
      </c>
      <c r="Q13" s="452">
        <f t="shared" si="0"/>
        <v>3.5999999999999997E-2</v>
      </c>
      <c r="R13" s="403">
        <f t="shared" si="0"/>
        <v>65.03</v>
      </c>
      <c r="S13" s="404">
        <f t="shared" si="0"/>
        <v>222.04999999999998</v>
      </c>
      <c r="T13" s="404">
        <f t="shared" si="0"/>
        <v>60.06</v>
      </c>
      <c r="U13" s="404">
        <f t="shared" si="0"/>
        <v>3.56</v>
      </c>
      <c r="V13" s="404">
        <f t="shared" si="0"/>
        <v>463.24800000000005</v>
      </c>
      <c r="W13" s="404">
        <f t="shared" si="0"/>
        <v>6.0999999999999995E-3</v>
      </c>
      <c r="X13" s="404">
        <f t="shared" si="0"/>
        <v>1.0240000000000001E-2</v>
      </c>
      <c r="Y13" s="405">
        <f t="shared" si="0"/>
        <v>4.2999999999999997E-2</v>
      </c>
    </row>
    <row r="14" spans="2:25" s="17" customFormat="1" ht="39" customHeight="1" x14ac:dyDescent="0.3">
      <c r="B14" s="732"/>
      <c r="C14" s="172" t="s">
        <v>68</v>
      </c>
      <c r="D14" s="756"/>
      <c r="E14" s="711"/>
      <c r="F14" s="407" t="s">
        <v>21</v>
      </c>
      <c r="G14" s="538">
        <f>G6+G8+G9+G10+G11+G12</f>
        <v>540</v>
      </c>
      <c r="H14" s="450"/>
      <c r="I14" s="431">
        <f t="shared" ref="I14:Y14" si="1">I6+I8+I9+I10+I11+I12</f>
        <v>28.58</v>
      </c>
      <c r="J14" s="430">
        <f t="shared" si="1"/>
        <v>21.78</v>
      </c>
      <c r="K14" s="432">
        <f t="shared" si="1"/>
        <v>85.61</v>
      </c>
      <c r="L14" s="579">
        <f>L6+L8+L9+L10+L11+L12</f>
        <v>657.67</v>
      </c>
      <c r="M14" s="431">
        <f t="shared" si="1"/>
        <v>0.23999999999999996</v>
      </c>
      <c r="N14" s="430">
        <f t="shared" si="1"/>
        <v>0.19999999999999998</v>
      </c>
      <c r="O14" s="430">
        <f t="shared" si="1"/>
        <v>20.139999999999997</v>
      </c>
      <c r="P14" s="430">
        <f t="shared" si="1"/>
        <v>110</v>
      </c>
      <c r="Q14" s="434">
        <f t="shared" si="1"/>
        <v>0.11</v>
      </c>
      <c r="R14" s="431">
        <f t="shared" si="1"/>
        <v>68.680000000000007</v>
      </c>
      <c r="S14" s="430">
        <f t="shared" si="1"/>
        <v>336.26</v>
      </c>
      <c r="T14" s="430">
        <f t="shared" si="1"/>
        <v>88.910000000000011</v>
      </c>
      <c r="U14" s="430">
        <f t="shared" si="1"/>
        <v>5.8200000000000012</v>
      </c>
      <c r="V14" s="430">
        <f t="shared" si="1"/>
        <v>584.20000000000005</v>
      </c>
      <c r="W14" s="430">
        <f t="shared" si="1"/>
        <v>1.0800000000000001E-2</v>
      </c>
      <c r="X14" s="430">
        <f t="shared" si="1"/>
        <v>3.5900000000000003E-3</v>
      </c>
      <c r="Y14" s="432">
        <f t="shared" si="1"/>
        <v>8.199999999999999E-2</v>
      </c>
    </row>
    <row r="15" spans="2:25" s="17" customFormat="1" ht="39" customHeight="1" x14ac:dyDescent="0.3">
      <c r="B15" s="732"/>
      <c r="C15" s="171" t="s">
        <v>66</v>
      </c>
      <c r="D15" s="847"/>
      <c r="E15" s="474"/>
      <c r="F15" s="402" t="s">
        <v>22</v>
      </c>
      <c r="G15" s="468"/>
      <c r="H15" s="474"/>
      <c r="I15" s="292"/>
      <c r="J15" s="63"/>
      <c r="K15" s="64"/>
      <c r="L15" s="580">
        <f>L13/23.5</f>
        <v>25.918723404255317</v>
      </c>
      <c r="M15" s="292"/>
      <c r="N15" s="63"/>
      <c r="O15" s="63"/>
      <c r="P15" s="63"/>
      <c r="Q15" s="109"/>
      <c r="R15" s="292"/>
      <c r="S15" s="63"/>
      <c r="T15" s="63"/>
      <c r="U15" s="63"/>
      <c r="V15" s="63"/>
      <c r="W15" s="63"/>
      <c r="X15" s="63"/>
      <c r="Y15" s="64"/>
    </row>
    <row r="16" spans="2:25" s="17" customFormat="1" ht="39" customHeight="1" thickBot="1" x14ac:dyDescent="0.35">
      <c r="B16" s="732"/>
      <c r="C16" s="175" t="s">
        <v>68</v>
      </c>
      <c r="D16" s="469"/>
      <c r="E16" s="576"/>
      <c r="F16" s="413" t="s">
        <v>22</v>
      </c>
      <c r="G16" s="469"/>
      <c r="H16" s="576"/>
      <c r="I16" s="317"/>
      <c r="J16" s="311"/>
      <c r="K16" s="312"/>
      <c r="L16" s="584">
        <f>L14/23.5</f>
        <v>27.985957446808509</v>
      </c>
      <c r="M16" s="317"/>
      <c r="N16" s="311"/>
      <c r="O16" s="311"/>
      <c r="P16" s="311"/>
      <c r="Q16" s="529"/>
      <c r="R16" s="317"/>
      <c r="S16" s="311"/>
      <c r="T16" s="311"/>
      <c r="U16" s="311"/>
      <c r="V16" s="311"/>
      <c r="W16" s="311"/>
      <c r="X16" s="311"/>
      <c r="Y16" s="312"/>
    </row>
    <row r="17" spans="2:15" x14ac:dyDescent="0.3">
      <c r="B17" s="2"/>
      <c r="C17" s="2"/>
      <c r="D17" s="4"/>
      <c r="E17" s="2"/>
      <c r="F17" s="2"/>
      <c r="G17" s="2"/>
      <c r="H17" s="9"/>
      <c r="I17" s="10"/>
      <c r="J17" s="9"/>
      <c r="K17" s="2"/>
      <c r="L17" s="12"/>
      <c r="M17" s="2"/>
      <c r="N17" s="2"/>
      <c r="O17" s="2"/>
    </row>
    <row r="18" spans="2:15" ht="18" x14ac:dyDescent="0.3">
      <c r="E18" s="11"/>
      <c r="F18" s="26"/>
      <c r="G18" s="27"/>
      <c r="H18" s="11"/>
      <c r="I18" s="11"/>
      <c r="J18" s="11"/>
      <c r="K18" s="11"/>
    </row>
    <row r="26" spans="2:15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zoomScale="60" zoomScaleNormal="60" workbookViewId="0">
      <selection activeCell="D10" sqref="D10:Y10"/>
    </sheetView>
  </sheetViews>
  <sheetFormatPr defaultRowHeight="14.4" x14ac:dyDescent="0.3"/>
  <cols>
    <col min="2" max="3" width="19.6640625" customWidth="1"/>
    <col min="4" max="4" width="16.1093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1.33203125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730">
        <v>3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8" thickBot="1" x14ac:dyDescent="0.35">
      <c r="B5" s="877"/>
      <c r="C5" s="877"/>
      <c r="D5" s="880"/>
      <c r="E5" s="877"/>
      <c r="F5" s="877"/>
      <c r="G5" s="877"/>
      <c r="H5" s="877"/>
      <c r="I5" s="98" t="s">
        <v>27</v>
      </c>
      <c r="J5" s="459" t="s">
        <v>28</v>
      </c>
      <c r="K5" s="98" t="s">
        <v>29</v>
      </c>
      <c r="L5" s="880"/>
      <c r="M5" s="331" t="s">
        <v>30</v>
      </c>
      <c r="N5" s="331" t="s">
        <v>99</v>
      </c>
      <c r="O5" s="331" t="s">
        <v>31</v>
      </c>
      <c r="P5" s="457" t="s">
        <v>100</v>
      </c>
      <c r="Q5" s="331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37.5" customHeight="1" x14ac:dyDescent="0.3">
      <c r="B6" s="731" t="s">
        <v>6</v>
      </c>
      <c r="C6" s="125"/>
      <c r="D6" s="125">
        <v>28</v>
      </c>
      <c r="E6" s="523" t="s">
        <v>20</v>
      </c>
      <c r="F6" s="148" t="s">
        <v>119</v>
      </c>
      <c r="G6" s="663">
        <v>60</v>
      </c>
      <c r="H6" s="158"/>
      <c r="I6" s="259">
        <v>0.48</v>
      </c>
      <c r="J6" s="21">
        <v>0.06</v>
      </c>
      <c r="K6" s="22">
        <v>1.56</v>
      </c>
      <c r="L6" s="271">
        <v>8.4</v>
      </c>
      <c r="M6" s="259">
        <v>0.02</v>
      </c>
      <c r="N6" s="21">
        <v>0.02</v>
      </c>
      <c r="O6" s="21">
        <v>6</v>
      </c>
      <c r="P6" s="21">
        <v>10</v>
      </c>
      <c r="Q6" s="22">
        <v>0</v>
      </c>
      <c r="R6" s="259">
        <v>13.8</v>
      </c>
      <c r="S6" s="21">
        <v>25.2</v>
      </c>
      <c r="T6" s="21">
        <v>8.4</v>
      </c>
      <c r="U6" s="21">
        <v>0.36</v>
      </c>
      <c r="V6" s="21">
        <v>117.6</v>
      </c>
      <c r="W6" s="21">
        <v>0</v>
      </c>
      <c r="X6" s="21">
        <v>2.0000000000000001E-4</v>
      </c>
      <c r="Y6" s="49">
        <v>0</v>
      </c>
    </row>
    <row r="7" spans="2:25" s="17" customFormat="1" ht="37.5" customHeight="1" x14ac:dyDescent="0.3">
      <c r="B7" s="732"/>
      <c r="C7" s="643" t="s">
        <v>66</v>
      </c>
      <c r="D7" s="154">
        <v>90</v>
      </c>
      <c r="E7" s="171" t="s">
        <v>77</v>
      </c>
      <c r="F7" s="740" t="s">
        <v>54</v>
      </c>
      <c r="G7" s="683">
        <v>90</v>
      </c>
      <c r="H7" s="154"/>
      <c r="I7" s="235">
        <v>15.2</v>
      </c>
      <c r="J7" s="57">
        <v>14.04</v>
      </c>
      <c r="K7" s="77">
        <v>8.9</v>
      </c>
      <c r="L7" s="313">
        <v>222.75</v>
      </c>
      <c r="M7" s="235">
        <v>0.37</v>
      </c>
      <c r="N7" s="57">
        <v>0.15</v>
      </c>
      <c r="O7" s="57">
        <v>0.09</v>
      </c>
      <c r="P7" s="57">
        <v>25.83</v>
      </c>
      <c r="Q7" s="58">
        <v>0.16</v>
      </c>
      <c r="R7" s="235">
        <v>54.18</v>
      </c>
      <c r="S7" s="57">
        <v>117.54</v>
      </c>
      <c r="T7" s="57">
        <v>24.8</v>
      </c>
      <c r="U7" s="57">
        <v>1.6</v>
      </c>
      <c r="V7" s="57">
        <v>268.38</v>
      </c>
      <c r="W7" s="57">
        <v>7.0000000000000001E-3</v>
      </c>
      <c r="X7" s="57">
        <v>2.7000000000000001E-3</v>
      </c>
      <c r="Y7" s="77">
        <v>0.09</v>
      </c>
    </row>
    <row r="8" spans="2:25" s="17" customFormat="1" ht="37.5" customHeight="1" x14ac:dyDescent="0.3">
      <c r="B8" s="732"/>
      <c r="C8" s="644" t="s">
        <v>67</v>
      </c>
      <c r="D8" s="155">
        <v>88</v>
      </c>
      <c r="E8" s="172" t="s">
        <v>10</v>
      </c>
      <c r="F8" s="741" t="s">
        <v>159</v>
      </c>
      <c r="G8" s="665">
        <v>90</v>
      </c>
      <c r="H8" s="155"/>
      <c r="I8" s="315">
        <v>18</v>
      </c>
      <c r="J8" s="60">
        <v>16.5</v>
      </c>
      <c r="K8" s="78">
        <v>2.89</v>
      </c>
      <c r="L8" s="314">
        <v>232.8</v>
      </c>
      <c r="M8" s="392">
        <v>0.05</v>
      </c>
      <c r="N8" s="82">
        <v>0.13</v>
      </c>
      <c r="O8" s="82">
        <v>0.55000000000000004</v>
      </c>
      <c r="P8" s="82">
        <v>0</v>
      </c>
      <c r="Q8" s="441">
        <v>0</v>
      </c>
      <c r="R8" s="392">
        <v>11.7</v>
      </c>
      <c r="S8" s="82">
        <v>170.76</v>
      </c>
      <c r="T8" s="82">
        <v>22.04</v>
      </c>
      <c r="U8" s="82">
        <v>2.4700000000000002</v>
      </c>
      <c r="V8" s="82">
        <v>302.3</v>
      </c>
      <c r="W8" s="82">
        <v>7.0000000000000001E-3</v>
      </c>
      <c r="X8" s="82">
        <v>0</v>
      </c>
      <c r="Y8" s="393">
        <v>5.8999999999999997E-2</v>
      </c>
    </row>
    <row r="9" spans="2:25" s="17" customFormat="1" ht="37.5" customHeight="1" x14ac:dyDescent="0.3">
      <c r="B9" s="732"/>
      <c r="C9" s="805"/>
      <c r="D9" s="100">
        <v>52</v>
      </c>
      <c r="E9" s="125" t="s">
        <v>59</v>
      </c>
      <c r="F9" s="166" t="s">
        <v>131</v>
      </c>
      <c r="G9" s="220">
        <v>150</v>
      </c>
      <c r="H9" s="100"/>
      <c r="I9" s="259">
        <v>3.15</v>
      </c>
      <c r="J9" s="21">
        <v>4.5</v>
      </c>
      <c r="K9" s="49">
        <v>17.55</v>
      </c>
      <c r="L9" s="258">
        <v>122.85</v>
      </c>
      <c r="M9" s="259">
        <v>0.16</v>
      </c>
      <c r="N9" s="21">
        <v>0.11</v>
      </c>
      <c r="O9" s="21">
        <v>25.3</v>
      </c>
      <c r="P9" s="21">
        <v>19.5</v>
      </c>
      <c r="Q9" s="22">
        <v>0.08</v>
      </c>
      <c r="R9" s="259">
        <v>16.260000000000002</v>
      </c>
      <c r="S9" s="21">
        <v>94.6</v>
      </c>
      <c r="T9" s="21">
        <v>35.32</v>
      </c>
      <c r="U9" s="21">
        <v>15.9</v>
      </c>
      <c r="V9" s="21">
        <v>805.4</v>
      </c>
      <c r="W9" s="21">
        <v>0.02</v>
      </c>
      <c r="X9" s="21">
        <v>0</v>
      </c>
      <c r="Y9" s="49">
        <v>0.05</v>
      </c>
    </row>
    <row r="10" spans="2:25" s="17" customFormat="1" ht="37.5" customHeight="1" x14ac:dyDescent="0.3">
      <c r="B10" s="732"/>
      <c r="C10" s="645"/>
      <c r="D10" s="100">
        <v>98</v>
      </c>
      <c r="E10" s="124" t="s">
        <v>18</v>
      </c>
      <c r="F10" s="742" t="s">
        <v>17</v>
      </c>
      <c r="G10" s="174">
        <v>200</v>
      </c>
      <c r="H10" s="122"/>
      <c r="I10" s="230">
        <v>0.4</v>
      </c>
      <c r="J10" s="16">
        <v>0</v>
      </c>
      <c r="K10" s="42">
        <v>27</v>
      </c>
      <c r="L10" s="240">
        <v>110</v>
      </c>
      <c r="M10" s="230">
        <v>0.05</v>
      </c>
      <c r="N10" s="16">
        <v>0.02</v>
      </c>
      <c r="O10" s="16">
        <v>0</v>
      </c>
      <c r="P10" s="16">
        <v>0</v>
      </c>
      <c r="Q10" s="19">
        <v>0</v>
      </c>
      <c r="R10" s="230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17" customFormat="1" ht="37.5" customHeight="1" x14ac:dyDescent="0.3">
      <c r="B11" s="732"/>
      <c r="C11" s="645"/>
      <c r="D11" s="101">
        <v>119</v>
      </c>
      <c r="E11" s="124" t="s">
        <v>14</v>
      </c>
      <c r="F11" s="697" t="s">
        <v>52</v>
      </c>
      <c r="G11" s="174">
        <v>20</v>
      </c>
      <c r="H11" s="122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6">
        <v>6.0000000000000001E-3</v>
      </c>
      <c r="O11" s="16">
        <v>0</v>
      </c>
      <c r="P11" s="16">
        <v>0</v>
      </c>
      <c r="Q11" s="19">
        <v>0</v>
      </c>
      <c r="R11" s="230">
        <v>7.4</v>
      </c>
      <c r="S11" s="16">
        <v>43.6</v>
      </c>
      <c r="T11" s="16">
        <v>13</v>
      </c>
      <c r="U11" s="16">
        <v>0.56000000000000005</v>
      </c>
      <c r="V11" s="16">
        <v>18.600000000000001</v>
      </c>
      <c r="W11" s="16">
        <v>5.9999999999999995E-4</v>
      </c>
      <c r="X11" s="16">
        <v>1E-3</v>
      </c>
      <c r="Y11" s="42">
        <v>0</v>
      </c>
    </row>
    <row r="12" spans="2:25" s="17" customFormat="1" ht="37.5" customHeight="1" x14ac:dyDescent="0.3">
      <c r="B12" s="732"/>
      <c r="C12" s="645"/>
      <c r="D12" s="122">
        <v>120</v>
      </c>
      <c r="E12" s="124" t="s">
        <v>15</v>
      </c>
      <c r="F12" s="697" t="s">
        <v>45</v>
      </c>
      <c r="G12" s="124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7.5" customHeight="1" x14ac:dyDescent="0.3">
      <c r="B13" s="732"/>
      <c r="C13" s="643" t="s">
        <v>66</v>
      </c>
      <c r="D13" s="154"/>
      <c r="E13" s="171"/>
      <c r="F13" s="737" t="s">
        <v>21</v>
      </c>
      <c r="G13" s="276">
        <f>G6+G7+G9+G10+G11+G12</f>
        <v>540</v>
      </c>
      <c r="H13" s="276">
        <f t="shared" ref="H13" si="0">H6+H7+H9+H10+H11+H12</f>
        <v>0</v>
      </c>
      <c r="I13" s="276">
        <f>I6+I7+I9+I10+I11+I12</f>
        <v>21.769999999999996</v>
      </c>
      <c r="J13" s="276">
        <f t="shared" ref="J13:Y13" si="1">J6+J7+J9+J10+J11+J12</f>
        <v>18.96</v>
      </c>
      <c r="K13" s="276">
        <f t="shared" si="1"/>
        <v>71.25</v>
      </c>
      <c r="L13" s="276">
        <f t="shared" si="1"/>
        <v>548.26</v>
      </c>
      <c r="M13" s="276">
        <f t="shared" si="1"/>
        <v>0.64000000000000012</v>
      </c>
      <c r="N13" s="276">
        <f t="shared" si="1"/>
        <v>0.33</v>
      </c>
      <c r="O13" s="276">
        <f t="shared" si="1"/>
        <v>31.47</v>
      </c>
      <c r="P13" s="276">
        <f t="shared" si="1"/>
        <v>55.33</v>
      </c>
      <c r="Q13" s="276">
        <f t="shared" si="1"/>
        <v>0.24</v>
      </c>
      <c r="R13" s="276">
        <f t="shared" si="1"/>
        <v>115.09000000000002</v>
      </c>
      <c r="S13" s="276">
        <f t="shared" si="1"/>
        <v>403.04</v>
      </c>
      <c r="T13" s="276">
        <f t="shared" si="1"/>
        <v>118.97000000000001</v>
      </c>
      <c r="U13" s="276">
        <f t="shared" si="1"/>
        <v>20.14</v>
      </c>
      <c r="V13" s="276">
        <f t="shared" si="1"/>
        <v>1325.33</v>
      </c>
      <c r="W13" s="276">
        <f t="shared" si="1"/>
        <v>3.1599999999999996E-2</v>
      </c>
      <c r="X13" s="276">
        <f t="shared" si="1"/>
        <v>8.9000000000000017E-3</v>
      </c>
      <c r="Y13" s="276">
        <f t="shared" si="1"/>
        <v>0.15200000000000002</v>
      </c>
    </row>
    <row r="14" spans="2:25" s="17" customFormat="1" ht="37.5" customHeight="1" x14ac:dyDescent="0.3">
      <c r="B14" s="732"/>
      <c r="C14" s="644" t="s">
        <v>67</v>
      </c>
      <c r="D14" s="155"/>
      <c r="E14" s="172"/>
      <c r="F14" s="738" t="s">
        <v>21</v>
      </c>
      <c r="G14" s="274">
        <f>G6+G8+G9+G10+G11+G12</f>
        <v>540</v>
      </c>
      <c r="H14" s="274">
        <f t="shared" ref="H14" si="2">H6+H8+H9+H10+H11+H12</f>
        <v>0</v>
      </c>
      <c r="I14" s="274">
        <f>I6+I8+I9+I10+I11+I12</f>
        <v>24.569999999999997</v>
      </c>
      <c r="J14" s="274">
        <f t="shared" ref="J14:Y14" si="3">J6+J8+J9+J10+J11+J12</f>
        <v>21.419999999999998</v>
      </c>
      <c r="K14" s="274">
        <f t="shared" si="3"/>
        <v>65.239999999999995</v>
      </c>
      <c r="L14" s="274">
        <f t="shared" si="3"/>
        <v>558.30999999999995</v>
      </c>
      <c r="M14" s="274">
        <f t="shared" si="3"/>
        <v>0.32000000000000006</v>
      </c>
      <c r="N14" s="274">
        <f t="shared" si="3"/>
        <v>0.31000000000000005</v>
      </c>
      <c r="O14" s="274">
        <f t="shared" si="3"/>
        <v>31.93</v>
      </c>
      <c r="P14" s="274">
        <f t="shared" si="3"/>
        <v>29.5</v>
      </c>
      <c r="Q14" s="274">
        <f t="shared" si="3"/>
        <v>0.08</v>
      </c>
      <c r="R14" s="274">
        <f t="shared" si="3"/>
        <v>72.61</v>
      </c>
      <c r="S14" s="274">
        <f t="shared" si="3"/>
        <v>456.26</v>
      </c>
      <c r="T14" s="274">
        <f t="shared" si="3"/>
        <v>116.21</v>
      </c>
      <c r="U14" s="274">
        <f t="shared" si="3"/>
        <v>21.01</v>
      </c>
      <c r="V14" s="274">
        <f t="shared" si="3"/>
        <v>1359.2499999999998</v>
      </c>
      <c r="W14" s="274">
        <f t="shared" si="3"/>
        <v>3.1599999999999996E-2</v>
      </c>
      <c r="X14" s="274">
        <f t="shared" si="3"/>
        <v>6.2000000000000006E-3</v>
      </c>
      <c r="Y14" s="274">
        <f t="shared" si="3"/>
        <v>0.121</v>
      </c>
    </row>
    <row r="15" spans="2:25" s="17" customFormat="1" ht="37.5" customHeight="1" x14ac:dyDescent="0.3">
      <c r="B15" s="732"/>
      <c r="C15" s="643" t="s">
        <v>66</v>
      </c>
      <c r="D15" s="154"/>
      <c r="E15" s="171"/>
      <c r="F15" s="737" t="s">
        <v>22</v>
      </c>
      <c r="G15" s="171"/>
      <c r="H15" s="154"/>
      <c r="I15" s="316"/>
      <c r="J15" s="70"/>
      <c r="K15" s="310"/>
      <c r="L15" s="587">
        <f>L13/23.5</f>
        <v>23.330212765957448</v>
      </c>
      <c r="M15" s="316"/>
      <c r="N15" s="70"/>
      <c r="O15" s="70"/>
      <c r="P15" s="70"/>
      <c r="Q15" s="528"/>
      <c r="R15" s="316"/>
      <c r="S15" s="70"/>
      <c r="T15" s="70"/>
      <c r="U15" s="70"/>
      <c r="V15" s="70"/>
      <c r="W15" s="70"/>
      <c r="X15" s="70"/>
      <c r="Y15" s="310"/>
    </row>
    <row r="16" spans="2:25" s="17" customFormat="1" ht="37.5" customHeight="1" thickBot="1" x14ac:dyDescent="0.35">
      <c r="B16" s="732"/>
      <c r="C16" s="759" t="s">
        <v>67</v>
      </c>
      <c r="D16" s="156"/>
      <c r="E16" s="175"/>
      <c r="F16" s="739" t="s">
        <v>22</v>
      </c>
      <c r="G16" s="175"/>
      <c r="H16" s="156"/>
      <c r="I16" s="317"/>
      <c r="J16" s="311"/>
      <c r="K16" s="312"/>
      <c r="L16" s="584">
        <f>L14/23.5</f>
        <v>23.757872340425529</v>
      </c>
      <c r="M16" s="317"/>
      <c r="N16" s="311"/>
      <c r="O16" s="311"/>
      <c r="P16" s="311"/>
      <c r="Q16" s="529"/>
      <c r="R16" s="317"/>
      <c r="S16" s="311"/>
      <c r="T16" s="311"/>
      <c r="U16" s="311"/>
      <c r="V16" s="311"/>
      <c r="W16" s="311"/>
      <c r="X16" s="311"/>
      <c r="Y16" s="312"/>
    </row>
    <row r="17" spans="2:25" s="17" customFormat="1" ht="37.5" customHeight="1" x14ac:dyDescent="0.3">
      <c r="B17" s="731" t="s">
        <v>7</v>
      </c>
      <c r="C17" s="129"/>
      <c r="D17" s="523">
        <v>28</v>
      </c>
      <c r="E17" s="523" t="s">
        <v>20</v>
      </c>
      <c r="F17" s="148" t="s">
        <v>119</v>
      </c>
      <c r="G17" s="663">
        <v>60</v>
      </c>
      <c r="H17" s="158"/>
      <c r="I17" s="259">
        <v>0.48</v>
      </c>
      <c r="J17" s="21">
        <v>0.06</v>
      </c>
      <c r="K17" s="22">
        <v>1.56</v>
      </c>
      <c r="L17" s="271">
        <v>8.4</v>
      </c>
      <c r="M17" s="259">
        <v>0.02</v>
      </c>
      <c r="N17" s="21">
        <v>0.02</v>
      </c>
      <c r="O17" s="21">
        <v>6</v>
      </c>
      <c r="P17" s="21">
        <v>10</v>
      </c>
      <c r="Q17" s="22">
        <v>0</v>
      </c>
      <c r="R17" s="259">
        <v>13.8</v>
      </c>
      <c r="S17" s="21">
        <v>25.2</v>
      </c>
      <c r="T17" s="21">
        <v>8.4</v>
      </c>
      <c r="U17" s="21">
        <v>0.36</v>
      </c>
      <c r="V17" s="21">
        <v>117.6</v>
      </c>
      <c r="W17" s="21">
        <v>0</v>
      </c>
      <c r="X17" s="21">
        <v>2.0000000000000001E-4</v>
      </c>
      <c r="Y17" s="49">
        <v>0</v>
      </c>
    </row>
    <row r="18" spans="2:25" s="17" customFormat="1" ht="37.5" customHeight="1" x14ac:dyDescent="0.3">
      <c r="B18" s="732"/>
      <c r="C18" s="124"/>
      <c r="D18" s="136">
        <v>32</v>
      </c>
      <c r="E18" s="99" t="s">
        <v>9</v>
      </c>
      <c r="F18" s="361" t="s">
        <v>50</v>
      </c>
      <c r="G18" s="686">
        <v>200</v>
      </c>
      <c r="H18" s="157"/>
      <c r="I18" s="231">
        <v>5.88</v>
      </c>
      <c r="J18" s="13">
        <v>8.82</v>
      </c>
      <c r="K18" s="46">
        <v>9.6</v>
      </c>
      <c r="L18" s="101">
        <v>142.19999999999999</v>
      </c>
      <c r="M18" s="231">
        <v>0.04</v>
      </c>
      <c r="N18" s="13">
        <v>0.08</v>
      </c>
      <c r="O18" s="13">
        <v>2.2400000000000002</v>
      </c>
      <c r="P18" s="13">
        <v>132.44</v>
      </c>
      <c r="Q18" s="24">
        <v>0.06</v>
      </c>
      <c r="R18" s="231">
        <v>32.880000000000003</v>
      </c>
      <c r="S18" s="13">
        <v>83.64</v>
      </c>
      <c r="T18" s="34">
        <v>22.74</v>
      </c>
      <c r="U18" s="13">
        <v>1.44</v>
      </c>
      <c r="V18" s="13">
        <v>320.8</v>
      </c>
      <c r="W18" s="13">
        <v>6.0000000000000001E-3</v>
      </c>
      <c r="X18" s="13">
        <v>0</v>
      </c>
      <c r="Y18" s="46">
        <v>3.5999999999999997E-2</v>
      </c>
    </row>
    <row r="19" spans="2:25" s="17" customFormat="1" ht="37.5" customHeight="1" x14ac:dyDescent="0.3">
      <c r="B19" s="103"/>
      <c r="C19" s="338"/>
      <c r="D19" s="135">
        <v>269</v>
      </c>
      <c r="E19" s="122" t="s">
        <v>10</v>
      </c>
      <c r="F19" s="334" t="s">
        <v>148</v>
      </c>
      <c r="G19" s="684">
        <v>90</v>
      </c>
      <c r="H19" s="124"/>
      <c r="I19" s="230">
        <v>13.94</v>
      </c>
      <c r="J19" s="16">
        <v>16.18</v>
      </c>
      <c r="K19" s="42">
        <v>5.21</v>
      </c>
      <c r="L19" s="240">
        <v>224.21</v>
      </c>
      <c r="M19" s="230">
        <v>6.3E-2</v>
      </c>
      <c r="N19" s="18">
        <v>0.11</v>
      </c>
      <c r="O19" s="16">
        <v>2.23</v>
      </c>
      <c r="P19" s="16">
        <v>36</v>
      </c>
      <c r="Q19" s="42">
        <v>0</v>
      </c>
      <c r="R19" s="230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9">
        <v>0.09</v>
      </c>
    </row>
    <row r="20" spans="2:25" s="17" customFormat="1" ht="37.5" customHeight="1" x14ac:dyDescent="0.3">
      <c r="B20" s="104"/>
      <c r="C20" s="219"/>
      <c r="D20" s="135">
        <v>65</v>
      </c>
      <c r="E20" s="122" t="s">
        <v>47</v>
      </c>
      <c r="F20" s="334" t="s">
        <v>51</v>
      </c>
      <c r="G20" s="684">
        <v>150</v>
      </c>
      <c r="H20" s="124"/>
      <c r="I20" s="231">
        <v>6.45</v>
      </c>
      <c r="J20" s="13">
        <v>4.05</v>
      </c>
      <c r="K20" s="46">
        <v>40.200000000000003</v>
      </c>
      <c r="L20" s="101">
        <v>223.65</v>
      </c>
      <c r="M20" s="231">
        <v>0.08</v>
      </c>
      <c r="N20" s="80">
        <v>0.02</v>
      </c>
      <c r="O20" s="13">
        <v>0</v>
      </c>
      <c r="P20" s="13">
        <v>30</v>
      </c>
      <c r="Q20" s="46">
        <v>0.11</v>
      </c>
      <c r="R20" s="231">
        <v>13.05</v>
      </c>
      <c r="S20" s="13">
        <v>58.34</v>
      </c>
      <c r="T20" s="13">
        <v>22.53</v>
      </c>
      <c r="U20" s="13">
        <v>1.25</v>
      </c>
      <c r="V20" s="13">
        <v>1.1000000000000001</v>
      </c>
      <c r="W20" s="13">
        <v>0</v>
      </c>
      <c r="X20" s="13">
        <v>0</v>
      </c>
      <c r="Y20" s="49">
        <v>0</v>
      </c>
    </row>
    <row r="21" spans="2:25" s="17" customFormat="1" ht="37.5" customHeight="1" x14ac:dyDescent="0.3">
      <c r="B21" s="104"/>
      <c r="C21" s="219"/>
      <c r="D21" s="135">
        <v>114</v>
      </c>
      <c r="E21" s="122" t="s">
        <v>43</v>
      </c>
      <c r="F21" s="334" t="s">
        <v>49</v>
      </c>
      <c r="G21" s="684">
        <v>200</v>
      </c>
      <c r="H21" s="124"/>
      <c r="I21" s="18">
        <v>0.2</v>
      </c>
      <c r="J21" s="16">
        <v>0</v>
      </c>
      <c r="K21" s="19">
        <v>11</v>
      </c>
      <c r="L21" s="179">
        <v>44.8</v>
      </c>
      <c r="M21" s="230">
        <v>0</v>
      </c>
      <c r="N21" s="18">
        <v>0</v>
      </c>
      <c r="O21" s="16">
        <v>0.08</v>
      </c>
      <c r="P21" s="16">
        <v>0</v>
      </c>
      <c r="Q21" s="42">
        <v>0</v>
      </c>
      <c r="R21" s="230">
        <v>13.56</v>
      </c>
      <c r="S21" s="16">
        <v>7.66</v>
      </c>
      <c r="T21" s="16">
        <v>4.08</v>
      </c>
      <c r="U21" s="16">
        <v>0.8</v>
      </c>
      <c r="V21" s="16">
        <v>0.68</v>
      </c>
      <c r="W21" s="16">
        <v>0</v>
      </c>
      <c r="X21" s="16">
        <v>0</v>
      </c>
      <c r="Y21" s="42">
        <v>0</v>
      </c>
    </row>
    <row r="22" spans="2:25" s="17" customFormat="1" ht="37.5" customHeight="1" x14ac:dyDescent="0.3">
      <c r="B22" s="104"/>
      <c r="C22" s="219"/>
      <c r="D22" s="137">
        <v>119</v>
      </c>
      <c r="E22" s="122" t="s">
        <v>14</v>
      </c>
      <c r="F22" s="720" t="s">
        <v>52</v>
      </c>
      <c r="G22" s="125">
        <v>30</v>
      </c>
      <c r="H22" s="125"/>
      <c r="I22" s="20">
        <v>2.13</v>
      </c>
      <c r="J22" s="21">
        <v>0.21</v>
      </c>
      <c r="K22" s="22">
        <v>13.26</v>
      </c>
      <c r="L22" s="426">
        <v>72</v>
      </c>
      <c r="M22" s="259">
        <v>0.03</v>
      </c>
      <c r="N22" s="20">
        <v>0.01</v>
      </c>
      <c r="O22" s="21">
        <v>0</v>
      </c>
      <c r="P22" s="21">
        <v>0</v>
      </c>
      <c r="Q22" s="49">
        <v>0</v>
      </c>
      <c r="R22" s="259">
        <v>11.1</v>
      </c>
      <c r="S22" s="21">
        <v>65.400000000000006</v>
      </c>
      <c r="T22" s="21">
        <v>19.5</v>
      </c>
      <c r="U22" s="21">
        <v>0.84</v>
      </c>
      <c r="V22" s="21">
        <v>27.9</v>
      </c>
      <c r="W22" s="21">
        <v>1E-3</v>
      </c>
      <c r="X22" s="21">
        <v>2E-3</v>
      </c>
      <c r="Y22" s="49">
        <v>0</v>
      </c>
    </row>
    <row r="23" spans="2:25" s="17" customFormat="1" ht="37.5" customHeight="1" x14ac:dyDescent="0.3">
      <c r="B23" s="104"/>
      <c r="C23" s="219"/>
      <c r="D23" s="135">
        <v>120</v>
      </c>
      <c r="E23" s="122" t="s">
        <v>15</v>
      </c>
      <c r="F23" s="720" t="s">
        <v>45</v>
      </c>
      <c r="G23" s="125">
        <v>20</v>
      </c>
      <c r="H23" s="125"/>
      <c r="I23" s="20">
        <v>1.1399999999999999</v>
      </c>
      <c r="J23" s="21">
        <v>0.22</v>
      </c>
      <c r="K23" s="22">
        <v>7.44</v>
      </c>
      <c r="L23" s="426">
        <v>36.26</v>
      </c>
      <c r="M23" s="259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7.5" customHeight="1" x14ac:dyDescent="0.3">
      <c r="B24" s="104"/>
      <c r="C24" s="219"/>
      <c r="D24" s="754"/>
      <c r="E24" s="248"/>
      <c r="F24" s="146" t="s">
        <v>21</v>
      </c>
      <c r="G24" s="297">
        <f>SUM(G17:G23)</f>
        <v>750</v>
      </c>
      <c r="H24" s="124"/>
      <c r="I24" s="190">
        <f>SUM(I17:I23)</f>
        <v>30.219999999999995</v>
      </c>
      <c r="J24" s="15">
        <f>SUM(J17:J23)</f>
        <v>29.540000000000003</v>
      </c>
      <c r="K24" s="47">
        <f>SUM(K17:K23)</f>
        <v>88.27000000000001</v>
      </c>
      <c r="L24" s="419">
        <f>L17+L18+L19+L20+L21+L22+L23</f>
        <v>751.52</v>
      </c>
      <c r="M24" s="190">
        <f t="shared" ref="M24:Y24" si="4">SUM(M17:M23)</f>
        <v>0.253</v>
      </c>
      <c r="N24" s="190">
        <f t="shared" si="4"/>
        <v>0.26400000000000001</v>
      </c>
      <c r="O24" s="15">
        <f t="shared" si="4"/>
        <v>10.63</v>
      </c>
      <c r="P24" s="15">
        <f t="shared" si="4"/>
        <v>208.44</v>
      </c>
      <c r="Q24" s="47">
        <f t="shared" si="4"/>
        <v>0.16999999999999998</v>
      </c>
      <c r="R24" s="190">
        <f t="shared" si="4"/>
        <v>104.01</v>
      </c>
      <c r="S24" s="15">
        <f t="shared" si="4"/>
        <v>377.28000000000009</v>
      </c>
      <c r="T24" s="15">
        <f t="shared" si="4"/>
        <v>102.19</v>
      </c>
      <c r="U24" s="15">
        <f t="shared" si="4"/>
        <v>6.2299999999999995</v>
      </c>
      <c r="V24" s="15">
        <f t="shared" si="4"/>
        <v>760.93</v>
      </c>
      <c r="W24" s="15">
        <f t="shared" si="4"/>
        <v>1.24E-2</v>
      </c>
      <c r="X24" s="15">
        <f t="shared" si="4"/>
        <v>4.62E-3</v>
      </c>
      <c r="Y24" s="49">
        <f t="shared" si="4"/>
        <v>0.13800000000000001</v>
      </c>
    </row>
    <row r="25" spans="2:25" s="17" customFormat="1" ht="37.5" customHeight="1" thickBot="1" x14ac:dyDescent="0.35">
      <c r="B25" s="245"/>
      <c r="C25" s="302"/>
      <c r="D25" s="755"/>
      <c r="E25" s="699"/>
      <c r="F25" s="147" t="s">
        <v>22</v>
      </c>
      <c r="G25" s="699"/>
      <c r="H25" s="302"/>
      <c r="I25" s="703"/>
      <c r="J25" s="705"/>
      <c r="K25" s="706"/>
      <c r="L25" s="375">
        <f>L24/23.5</f>
        <v>31.979574468085104</v>
      </c>
      <c r="M25" s="703"/>
      <c r="N25" s="704"/>
      <c r="O25" s="705"/>
      <c r="P25" s="705"/>
      <c r="Q25" s="706"/>
      <c r="R25" s="703"/>
      <c r="S25" s="705"/>
      <c r="T25" s="705"/>
      <c r="U25" s="705"/>
      <c r="V25" s="705"/>
      <c r="W25" s="705"/>
      <c r="X25" s="705"/>
      <c r="Y25" s="143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4" t="s">
        <v>61</v>
      </c>
      <c r="C27" s="743"/>
      <c r="D27" s="743"/>
      <c r="E27" s="11"/>
      <c r="F27" s="26"/>
      <c r="G27" s="27"/>
      <c r="H27" s="11"/>
      <c r="I27" s="9"/>
      <c r="J27" s="11"/>
      <c r="K27" s="11"/>
    </row>
    <row r="28" spans="2:25" ht="18" x14ac:dyDescent="0.3">
      <c r="B28" s="727" t="s">
        <v>62</v>
      </c>
      <c r="C28" s="744"/>
      <c r="D28" s="744"/>
      <c r="E28" s="11"/>
      <c r="F28" s="26"/>
      <c r="G28" s="27"/>
      <c r="H28" s="11"/>
      <c r="I28" s="11"/>
      <c r="J28" s="11"/>
      <c r="K2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A13" zoomScale="60" zoomScaleNormal="60" workbookViewId="0">
      <selection activeCell="D13" sqref="D13:Y13"/>
    </sheetView>
  </sheetViews>
  <sheetFormatPr defaultRowHeight="14.4" x14ac:dyDescent="0.3"/>
  <cols>
    <col min="2" max="3" width="20.33203125" customWidth="1"/>
    <col min="4" max="4" width="20.332031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9" max="9" width="11.109375" bestFit="1" customWidth="1"/>
    <col min="10" max="10" width="11.33203125" customWidth="1"/>
    <col min="11" max="11" width="17.109375" customWidth="1"/>
    <col min="12" max="12" width="21.88671875" customWidth="1"/>
    <col min="13" max="13" width="11.33203125" customWidth="1"/>
    <col min="22" max="23" width="11.5546875" customWidth="1"/>
    <col min="24" max="24" width="15.109375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690">
        <v>4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8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28.5" customHeight="1" thickBot="1" x14ac:dyDescent="0.35">
      <c r="B5" s="877"/>
      <c r="C5" s="881"/>
      <c r="D5" s="877"/>
      <c r="E5" s="877"/>
      <c r="F5" s="877"/>
      <c r="G5" s="877"/>
      <c r="H5" s="877"/>
      <c r="I5" s="494" t="s">
        <v>27</v>
      </c>
      <c r="J5" s="459" t="s">
        <v>28</v>
      </c>
      <c r="K5" s="668" t="s">
        <v>29</v>
      </c>
      <c r="L5" s="880"/>
      <c r="M5" s="477" t="s">
        <v>30</v>
      </c>
      <c r="N5" s="477" t="s">
        <v>99</v>
      </c>
      <c r="O5" s="477" t="s">
        <v>31</v>
      </c>
      <c r="P5" s="485" t="s">
        <v>100</v>
      </c>
      <c r="Q5" s="477" t="s">
        <v>101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102</v>
      </c>
      <c r="W5" s="477" t="s">
        <v>103</v>
      </c>
      <c r="X5" s="477" t="s">
        <v>104</v>
      </c>
      <c r="Y5" s="459" t="s">
        <v>105</v>
      </c>
    </row>
    <row r="6" spans="2:25" s="17" customFormat="1" ht="38.25" customHeight="1" x14ac:dyDescent="0.3">
      <c r="B6" s="731" t="s">
        <v>6</v>
      </c>
      <c r="C6" s="129"/>
      <c r="D6" s="495">
        <v>27</v>
      </c>
      <c r="E6" s="284" t="s">
        <v>20</v>
      </c>
      <c r="F6" s="333" t="s">
        <v>165</v>
      </c>
      <c r="G6" s="687">
        <v>100</v>
      </c>
      <c r="H6" s="129"/>
      <c r="I6" s="39">
        <v>0.8</v>
      </c>
      <c r="J6" s="40">
        <v>0.3</v>
      </c>
      <c r="K6" s="45">
        <v>9.6</v>
      </c>
      <c r="L6" s="181">
        <v>49</v>
      </c>
      <c r="M6" s="249">
        <v>0.06</v>
      </c>
      <c r="N6" s="39">
        <v>0.04</v>
      </c>
      <c r="O6" s="40">
        <v>10</v>
      </c>
      <c r="P6" s="40">
        <v>20</v>
      </c>
      <c r="Q6" s="41">
        <v>0</v>
      </c>
      <c r="R6" s="249">
        <v>20</v>
      </c>
      <c r="S6" s="40">
        <v>20</v>
      </c>
      <c r="T6" s="40">
        <v>9</v>
      </c>
      <c r="U6" s="40">
        <v>0.5</v>
      </c>
      <c r="V6" s="40">
        <v>214</v>
      </c>
      <c r="W6" s="40">
        <v>4.0000000000000001E-3</v>
      </c>
      <c r="X6" s="40">
        <v>1E-4</v>
      </c>
      <c r="Y6" s="53">
        <v>0</v>
      </c>
    </row>
    <row r="7" spans="2:25" s="17" customFormat="1" ht="38.25" customHeight="1" x14ac:dyDescent="0.3">
      <c r="B7" s="745"/>
      <c r="C7" s="124"/>
      <c r="D7" s="523">
        <v>304</v>
      </c>
      <c r="E7" s="100" t="s">
        <v>83</v>
      </c>
      <c r="F7" s="148" t="s">
        <v>166</v>
      </c>
      <c r="G7" s="125">
        <v>150</v>
      </c>
      <c r="H7" s="125"/>
      <c r="I7" s="20">
        <v>21.85</v>
      </c>
      <c r="J7" s="21">
        <v>9.82</v>
      </c>
      <c r="K7" s="22">
        <v>39.14</v>
      </c>
      <c r="L7" s="271">
        <v>336.5</v>
      </c>
      <c r="M7" s="259">
        <v>7.0000000000000007E-2</v>
      </c>
      <c r="N7" s="21">
        <v>0.25</v>
      </c>
      <c r="O7" s="21">
        <v>1.82</v>
      </c>
      <c r="P7" s="21">
        <v>50</v>
      </c>
      <c r="Q7" s="49">
        <v>0.26</v>
      </c>
      <c r="R7" s="20">
        <v>177.69</v>
      </c>
      <c r="S7" s="21">
        <v>230.56</v>
      </c>
      <c r="T7" s="21">
        <v>32.11</v>
      </c>
      <c r="U7" s="21">
        <v>1.94</v>
      </c>
      <c r="V7" s="21">
        <v>301.17</v>
      </c>
      <c r="W7" s="21">
        <v>8.7999999999999995E-2</v>
      </c>
      <c r="X7" s="21">
        <v>2.7000000000000001E-3</v>
      </c>
      <c r="Y7" s="49">
        <v>0.06</v>
      </c>
    </row>
    <row r="8" spans="2:25" s="17" customFormat="1" ht="38.25" customHeight="1" x14ac:dyDescent="0.3">
      <c r="B8" s="732"/>
      <c r="C8" s="124"/>
      <c r="D8" s="135">
        <v>113</v>
      </c>
      <c r="E8" s="122" t="s">
        <v>5</v>
      </c>
      <c r="F8" s="334" t="s">
        <v>11</v>
      </c>
      <c r="G8" s="684">
        <v>200</v>
      </c>
      <c r="H8" s="124"/>
      <c r="I8" s="18">
        <v>0.2</v>
      </c>
      <c r="J8" s="16">
        <v>0</v>
      </c>
      <c r="K8" s="19">
        <v>11</v>
      </c>
      <c r="L8" s="486">
        <v>45.6</v>
      </c>
      <c r="M8" s="230">
        <v>0</v>
      </c>
      <c r="N8" s="16">
        <v>0</v>
      </c>
      <c r="O8" s="16">
        <v>2.6</v>
      </c>
      <c r="P8" s="16">
        <v>0</v>
      </c>
      <c r="Q8" s="42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42">
        <v>0</v>
      </c>
    </row>
    <row r="9" spans="2:25" s="17" customFormat="1" ht="38.25" customHeight="1" x14ac:dyDescent="0.3">
      <c r="B9" s="732"/>
      <c r="C9" s="124"/>
      <c r="D9" s="137">
        <v>121</v>
      </c>
      <c r="E9" s="122" t="s">
        <v>14</v>
      </c>
      <c r="F9" s="334" t="s">
        <v>48</v>
      </c>
      <c r="G9" s="684">
        <v>30</v>
      </c>
      <c r="H9" s="124"/>
      <c r="I9" s="18">
        <v>2.16</v>
      </c>
      <c r="J9" s="16">
        <v>0.81</v>
      </c>
      <c r="K9" s="19">
        <v>14.73</v>
      </c>
      <c r="L9" s="486">
        <v>75.66</v>
      </c>
      <c r="M9" s="230">
        <v>0.04</v>
      </c>
      <c r="N9" s="16">
        <v>0.01</v>
      </c>
      <c r="O9" s="16">
        <v>0</v>
      </c>
      <c r="P9" s="16">
        <v>0</v>
      </c>
      <c r="Q9" s="42">
        <v>0</v>
      </c>
      <c r="R9" s="18">
        <v>7.5</v>
      </c>
      <c r="S9" s="16">
        <v>24.6</v>
      </c>
      <c r="T9" s="16">
        <v>9.9</v>
      </c>
      <c r="U9" s="16">
        <v>0.45</v>
      </c>
      <c r="V9" s="16">
        <v>27.6</v>
      </c>
      <c r="W9" s="16">
        <v>0</v>
      </c>
      <c r="X9" s="16">
        <v>0</v>
      </c>
      <c r="Y9" s="42">
        <v>0</v>
      </c>
    </row>
    <row r="10" spans="2:25" s="17" customFormat="1" ht="38.25" customHeight="1" x14ac:dyDescent="0.3">
      <c r="B10" s="732"/>
      <c r="C10" s="124"/>
      <c r="D10" s="135">
        <v>120</v>
      </c>
      <c r="E10" s="122" t="s">
        <v>15</v>
      </c>
      <c r="F10" s="720" t="s">
        <v>45</v>
      </c>
      <c r="G10" s="122">
        <v>20</v>
      </c>
      <c r="H10" s="124"/>
      <c r="I10" s="18">
        <v>1.1399999999999999</v>
      </c>
      <c r="J10" s="16">
        <v>0.22</v>
      </c>
      <c r="K10" s="19">
        <v>7.44</v>
      </c>
      <c r="L10" s="487">
        <v>36.26</v>
      </c>
      <c r="M10" s="259">
        <v>0.02</v>
      </c>
      <c r="N10" s="21">
        <v>2.4E-2</v>
      </c>
      <c r="O10" s="21">
        <v>0.08</v>
      </c>
      <c r="P10" s="21">
        <v>0</v>
      </c>
      <c r="Q10" s="49">
        <v>0</v>
      </c>
      <c r="R10" s="20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17" customFormat="1" ht="33" customHeight="1" x14ac:dyDescent="0.3">
      <c r="B11" s="732"/>
      <c r="C11" s="124"/>
      <c r="D11" s="135"/>
      <c r="E11" s="122"/>
      <c r="F11" s="146" t="s">
        <v>21</v>
      </c>
      <c r="G11" s="297">
        <f>SUM(G6:G10)</f>
        <v>500</v>
      </c>
      <c r="H11" s="124"/>
      <c r="I11" s="18">
        <f t="shared" ref="I11:Y11" si="0">SUM(I6:I10)</f>
        <v>26.150000000000002</v>
      </c>
      <c r="J11" s="16">
        <f t="shared" si="0"/>
        <v>11.150000000000002</v>
      </c>
      <c r="K11" s="19">
        <f t="shared" si="0"/>
        <v>81.91</v>
      </c>
      <c r="L11" s="635">
        <f>SUM(L6:L10)</f>
        <v>543.02</v>
      </c>
      <c r="M11" s="230">
        <f t="shared" si="0"/>
        <v>0.19</v>
      </c>
      <c r="N11" s="16">
        <f t="shared" si="0"/>
        <v>0.32400000000000001</v>
      </c>
      <c r="O11" s="16">
        <f t="shared" si="0"/>
        <v>14.5</v>
      </c>
      <c r="P11" s="16">
        <f t="shared" si="0"/>
        <v>70</v>
      </c>
      <c r="Q11" s="42">
        <f t="shared" si="0"/>
        <v>0.26</v>
      </c>
      <c r="R11" s="18">
        <f t="shared" si="0"/>
        <v>227.63</v>
      </c>
      <c r="S11" s="16">
        <f t="shared" si="0"/>
        <v>307.96000000000004</v>
      </c>
      <c r="T11" s="16">
        <f t="shared" si="0"/>
        <v>63.929999999999993</v>
      </c>
      <c r="U11" s="16">
        <f t="shared" si="0"/>
        <v>4.1500000000000004</v>
      </c>
      <c r="V11" s="16">
        <f t="shared" si="0"/>
        <v>631.61000000000013</v>
      </c>
      <c r="W11" s="16">
        <f t="shared" si="0"/>
        <v>9.4E-2</v>
      </c>
      <c r="X11" s="16">
        <f t="shared" si="0"/>
        <v>4.8000000000000004E-3</v>
      </c>
      <c r="Y11" s="49">
        <f t="shared" si="0"/>
        <v>7.1999999999999995E-2</v>
      </c>
    </row>
    <row r="12" spans="2:25" s="17" customFormat="1" ht="38.25" customHeight="1" thickBot="1" x14ac:dyDescent="0.35">
      <c r="B12" s="733"/>
      <c r="C12" s="651"/>
      <c r="D12" s="760"/>
      <c r="E12" s="322"/>
      <c r="F12" s="147" t="s">
        <v>22</v>
      </c>
      <c r="G12" s="322"/>
      <c r="H12" s="320"/>
      <c r="I12" s="747"/>
      <c r="J12" s="748"/>
      <c r="K12" s="749"/>
      <c r="L12" s="653">
        <f>L11/23.5</f>
        <v>23.107234042553191</v>
      </c>
      <c r="M12" s="752"/>
      <c r="N12" s="748"/>
      <c r="O12" s="748"/>
      <c r="P12" s="748"/>
      <c r="Q12" s="753"/>
      <c r="R12" s="747"/>
      <c r="S12" s="748"/>
      <c r="T12" s="748"/>
      <c r="U12" s="748"/>
      <c r="V12" s="748"/>
      <c r="W12" s="748"/>
      <c r="X12" s="748"/>
      <c r="Y12" s="454"/>
    </row>
    <row r="13" spans="2:25" s="17" customFormat="1" ht="38.25" customHeight="1" x14ac:dyDescent="0.3">
      <c r="B13" s="732" t="s">
        <v>7</v>
      </c>
      <c r="C13" s="129"/>
      <c r="D13" s="495">
        <v>24</v>
      </c>
      <c r="E13" s="129" t="s">
        <v>8</v>
      </c>
      <c r="F13" s="396" t="s">
        <v>97</v>
      </c>
      <c r="G13" s="129">
        <v>150</v>
      </c>
      <c r="H13" s="284"/>
      <c r="I13" s="249">
        <v>0.6</v>
      </c>
      <c r="J13" s="40">
        <v>0</v>
      </c>
      <c r="K13" s="41">
        <v>16.95</v>
      </c>
      <c r="L13" s="299">
        <v>69</v>
      </c>
      <c r="M13" s="249">
        <v>0.01</v>
      </c>
      <c r="N13" s="40">
        <v>0.03</v>
      </c>
      <c r="O13" s="40">
        <v>19.5</v>
      </c>
      <c r="P13" s="40">
        <v>0</v>
      </c>
      <c r="Q13" s="45">
        <v>0</v>
      </c>
      <c r="R13" s="249">
        <v>24</v>
      </c>
      <c r="S13" s="40">
        <v>16.5</v>
      </c>
      <c r="T13" s="40">
        <v>13.5</v>
      </c>
      <c r="U13" s="40">
        <v>3.3</v>
      </c>
      <c r="V13" s="40">
        <v>417</v>
      </c>
      <c r="W13" s="40">
        <v>3.0000000000000001E-3</v>
      </c>
      <c r="X13" s="40">
        <v>5.0000000000000001E-4</v>
      </c>
      <c r="Y13" s="41">
        <v>1.4999999999999999E-2</v>
      </c>
    </row>
    <row r="14" spans="2:25" s="17" customFormat="1" ht="38.25" customHeight="1" x14ac:dyDescent="0.3">
      <c r="B14" s="745"/>
      <c r="C14" s="124"/>
      <c r="D14" s="136">
        <v>46</v>
      </c>
      <c r="E14" s="99" t="s">
        <v>9</v>
      </c>
      <c r="F14" s="642" t="s">
        <v>137</v>
      </c>
      <c r="G14" s="682">
        <v>210</v>
      </c>
      <c r="H14" s="157"/>
      <c r="I14" s="231">
        <v>3.35</v>
      </c>
      <c r="J14" s="13">
        <v>5.49</v>
      </c>
      <c r="K14" s="46">
        <v>16.89</v>
      </c>
      <c r="L14" s="101">
        <v>131.1</v>
      </c>
      <c r="M14" s="231">
        <v>0.06</v>
      </c>
      <c r="N14" s="13">
        <v>7.0000000000000007E-2</v>
      </c>
      <c r="O14" s="13">
        <v>5.45</v>
      </c>
      <c r="P14" s="13">
        <v>300</v>
      </c>
      <c r="Q14" s="24">
        <v>7.0000000000000007E-2</v>
      </c>
      <c r="R14" s="231">
        <v>53.26</v>
      </c>
      <c r="S14" s="13">
        <v>65.599999999999994</v>
      </c>
      <c r="T14" s="13">
        <v>21.37</v>
      </c>
      <c r="U14" s="13">
        <v>0.73</v>
      </c>
      <c r="V14" s="13">
        <v>239.34</v>
      </c>
      <c r="W14" s="13">
        <v>4.7999999999999996E-3</v>
      </c>
      <c r="X14" s="13">
        <v>8.9999999999999998E-4</v>
      </c>
      <c r="Y14" s="46">
        <v>0.03</v>
      </c>
    </row>
    <row r="15" spans="2:25" s="17" customFormat="1" ht="38.25" customHeight="1" x14ac:dyDescent="0.3">
      <c r="B15" s="735"/>
      <c r="C15" s="643" t="s">
        <v>66</v>
      </c>
      <c r="D15" s="466">
        <v>90</v>
      </c>
      <c r="E15" s="171" t="s">
        <v>10</v>
      </c>
      <c r="F15" s="740" t="s">
        <v>95</v>
      </c>
      <c r="G15" s="683">
        <v>90</v>
      </c>
      <c r="H15" s="154"/>
      <c r="I15" s="235">
        <v>15.21</v>
      </c>
      <c r="J15" s="57">
        <v>14.04</v>
      </c>
      <c r="K15" s="77">
        <v>8.91</v>
      </c>
      <c r="L15" s="313">
        <v>222.75</v>
      </c>
      <c r="M15" s="397">
        <v>0.37</v>
      </c>
      <c r="N15" s="398">
        <v>0.15</v>
      </c>
      <c r="O15" s="398">
        <v>0.09</v>
      </c>
      <c r="P15" s="398">
        <v>25.83</v>
      </c>
      <c r="Q15" s="451">
        <v>0.16</v>
      </c>
      <c r="R15" s="397">
        <v>54.18</v>
      </c>
      <c r="S15" s="398">
        <v>117.54</v>
      </c>
      <c r="T15" s="398">
        <v>24.8</v>
      </c>
      <c r="U15" s="398">
        <v>1.6</v>
      </c>
      <c r="V15" s="398">
        <v>268.38</v>
      </c>
      <c r="W15" s="398">
        <v>7.0000000000000001E-3</v>
      </c>
      <c r="X15" s="398">
        <v>2.7000000000000001E-3</v>
      </c>
      <c r="Y15" s="399">
        <v>0.09</v>
      </c>
    </row>
    <row r="16" spans="2:25" s="17" customFormat="1" ht="38.25" customHeight="1" x14ac:dyDescent="0.3">
      <c r="B16" s="735"/>
      <c r="C16" s="644" t="s">
        <v>67</v>
      </c>
      <c r="D16" s="611">
        <v>89</v>
      </c>
      <c r="E16" s="172" t="s">
        <v>10</v>
      </c>
      <c r="F16" s="741" t="s">
        <v>81</v>
      </c>
      <c r="G16" s="665">
        <v>90</v>
      </c>
      <c r="H16" s="155"/>
      <c r="I16" s="315">
        <v>18.13</v>
      </c>
      <c r="J16" s="60">
        <v>17.05</v>
      </c>
      <c r="K16" s="78">
        <v>3.69</v>
      </c>
      <c r="L16" s="314">
        <v>240.96</v>
      </c>
      <c r="M16" s="392">
        <v>0.06</v>
      </c>
      <c r="N16" s="82">
        <v>0.13</v>
      </c>
      <c r="O16" s="82">
        <v>1.06</v>
      </c>
      <c r="P16" s="82">
        <v>0</v>
      </c>
      <c r="Q16" s="441">
        <v>0</v>
      </c>
      <c r="R16" s="392">
        <v>17.03</v>
      </c>
      <c r="S16" s="82">
        <v>176.72</v>
      </c>
      <c r="T16" s="82">
        <v>23.18</v>
      </c>
      <c r="U16" s="82">
        <v>2.61</v>
      </c>
      <c r="V16" s="82">
        <v>317</v>
      </c>
      <c r="W16" s="82">
        <v>7.0000000000000001E-3</v>
      </c>
      <c r="X16" s="82">
        <v>3.5E-4</v>
      </c>
      <c r="Y16" s="393">
        <v>0.06</v>
      </c>
    </row>
    <row r="17" spans="2:25" s="17" customFormat="1" ht="38.25" customHeight="1" x14ac:dyDescent="0.3">
      <c r="B17" s="104"/>
      <c r="C17" s="761"/>
      <c r="D17" s="135">
        <v>54</v>
      </c>
      <c r="E17" s="122" t="s">
        <v>47</v>
      </c>
      <c r="F17" s="359" t="s">
        <v>40</v>
      </c>
      <c r="G17" s="124">
        <v>150</v>
      </c>
      <c r="H17" s="159"/>
      <c r="I17" s="259">
        <v>7.2</v>
      </c>
      <c r="J17" s="21">
        <v>5.0999999999999996</v>
      </c>
      <c r="K17" s="49">
        <v>33.9</v>
      </c>
      <c r="L17" s="258">
        <v>210.3</v>
      </c>
      <c r="M17" s="259">
        <v>0.21</v>
      </c>
      <c r="N17" s="21">
        <v>0.11</v>
      </c>
      <c r="O17" s="21">
        <v>0</v>
      </c>
      <c r="P17" s="21">
        <v>0</v>
      </c>
      <c r="Q17" s="22">
        <v>0</v>
      </c>
      <c r="R17" s="259">
        <v>14.55</v>
      </c>
      <c r="S17" s="21">
        <v>208.87</v>
      </c>
      <c r="T17" s="21">
        <v>139.99</v>
      </c>
      <c r="U17" s="21">
        <v>4.68</v>
      </c>
      <c r="V17" s="21">
        <v>273.8</v>
      </c>
      <c r="W17" s="21">
        <v>3.0000000000000001E-3</v>
      </c>
      <c r="X17" s="21">
        <v>5.0000000000000001E-3</v>
      </c>
      <c r="Y17" s="49">
        <v>0.02</v>
      </c>
    </row>
    <row r="18" spans="2:25" s="17" customFormat="1" ht="38.25" customHeight="1" x14ac:dyDescent="0.3">
      <c r="B18" s="104"/>
      <c r="C18" s="219"/>
      <c r="D18" s="135">
        <v>107</v>
      </c>
      <c r="E18" s="122" t="s">
        <v>18</v>
      </c>
      <c r="F18" s="746" t="s">
        <v>115</v>
      </c>
      <c r="G18" s="174">
        <v>200</v>
      </c>
      <c r="H18" s="159"/>
      <c r="I18" s="230">
        <v>0.8</v>
      </c>
      <c r="J18" s="16">
        <v>0.2</v>
      </c>
      <c r="K18" s="42">
        <v>23.2</v>
      </c>
      <c r="L18" s="239">
        <v>94.4</v>
      </c>
      <c r="M18" s="230">
        <v>0.02</v>
      </c>
      <c r="N18" s="16"/>
      <c r="O18" s="16">
        <v>4</v>
      </c>
      <c r="P18" s="16">
        <v>0</v>
      </c>
      <c r="Q18" s="19"/>
      <c r="R18" s="230">
        <v>16</v>
      </c>
      <c r="S18" s="16">
        <v>18</v>
      </c>
      <c r="T18" s="16">
        <v>10</v>
      </c>
      <c r="U18" s="16">
        <v>0.4</v>
      </c>
      <c r="V18" s="16"/>
      <c r="W18" s="16"/>
      <c r="X18" s="16"/>
      <c r="Y18" s="42"/>
    </row>
    <row r="19" spans="2:25" s="17" customFormat="1" ht="38.25" customHeight="1" x14ac:dyDescent="0.3">
      <c r="B19" s="104"/>
      <c r="C19" s="338"/>
      <c r="D19" s="137">
        <v>119</v>
      </c>
      <c r="E19" s="122" t="s">
        <v>14</v>
      </c>
      <c r="F19" s="359" t="s">
        <v>19</v>
      </c>
      <c r="G19" s="220">
        <v>20</v>
      </c>
      <c r="H19" s="122"/>
      <c r="I19" s="230">
        <v>1.4</v>
      </c>
      <c r="J19" s="16">
        <v>0.14000000000000001</v>
      </c>
      <c r="K19" s="42">
        <v>8.8000000000000007</v>
      </c>
      <c r="L19" s="239">
        <v>48</v>
      </c>
      <c r="M19" s="230">
        <v>0.02</v>
      </c>
      <c r="N19" s="16">
        <v>6.0000000000000001E-3</v>
      </c>
      <c r="O19" s="16">
        <v>0</v>
      </c>
      <c r="P19" s="16">
        <v>0</v>
      </c>
      <c r="Q19" s="19">
        <v>0</v>
      </c>
      <c r="R19" s="230">
        <v>7.4</v>
      </c>
      <c r="S19" s="16">
        <v>43.6</v>
      </c>
      <c r="T19" s="16">
        <v>13</v>
      </c>
      <c r="U19" s="16">
        <v>0.56000000000000005</v>
      </c>
      <c r="V19" s="16">
        <v>18.600000000000001</v>
      </c>
      <c r="W19" s="16">
        <v>5.9999999999999995E-4</v>
      </c>
      <c r="X19" s="16">
        <v>1E-3</v>
      </c>
      <c r="Y19" s="42">
        <v>0</v>
      </c>
    </row>
    <row r="20" spans="2:25" s="17" customFormat="1" ht="38.25" customHeight="1" x14ac:dyDescent="0.3">
      <c r="B20" s="104"/>
      <c r="C20" s="338"/>
      <c r="D20" s="135">
        <v>120</v>
      </c>
      <c r="E20" s="122" t="s">
        <v>15</v>
      </c>
      <c r="F20" s="720" t="s">
        <v>45</v>
      </c>
      <c r="G20" s="100">
        <v>20</v>
      </c>
      <c r="H20" s="159"/>
      <c r="I20" s="230">
        <v>1.1399999999999999</v>
      </c>
      <c r="J20" s="16">
        <v>0.22</v>
      </c>
      <c r="K20" s="42">
        <v>7.44</v>
      </c>
      <c r="L20" s="240">
        <v>36.26</v>
      </c>
      <c r="M20" s="259">
        <v>0.02</v>
      </c>
      <c r="N20" s="21">
        <v>2.4E-2</v>
      </c>
      <c r="O20" s="21">
        <v>0.08</v>
      </c>
      <c r="P20" s="21">
        <v>0</v>
      </c>
      <c r="Q20" s="22">
        <v>0</v>
      </c>
      <c r="R20" s="259">
        <v>6.8</v>
      </c>
      <c r="S20" s="21">
        <v>24</v>
      </c>
      <c r="T20" s="21">
        <v>8.1999999999999993</v>
      </c>
      <c r="U20" s="21">
        <v>0.46</v>
      </c>
      <c r="V20" s="21">
        <v>73.5</v>
      </c>
      <c r="W20" s="21">
        <v>2E-3</v>
      </c>
      <c r="X20" s="21">
        <v>2E-3</v>
      </c>
      <c r="Y20" s="49">
        <v>1.2E-2</v>
      </c>
    </row>
    <row r="21" spans="2:25" s="17" customFormat="1" ht="38.25" customHeight="1" x14ac:dyDescent="0.3">
      <c r="B21" s="104"/>
      <c r="C21" s="643" t="s">
        <v>66</v>
      </c>
      <c r="D21" s="154"/>
      <c r="E21" s="171"/>
      <c r="F21" s="737" t="s">
        <v>21</v>
      </c>
      <c r="G21" s="171">
        <f>G13+G14+G15+G17+G18+G19+G20</f>
        <v>840</v>
      </c>
      <c r="H21" s="503">
        <f t="shared" ref="H21:Y21" si="1">H13+H14+H15+H17+H18+H19+H20</f>
        <v>0</v>
      </c>
      <c r="I21" s="191">
        <f>I13+I14+I15+I17+I18+I19+I20</f>
        <v>29.7</v>
      </c>
      <c r="J21" s="23">
        <f t="shared" si="1"/>
        <v>25.19</v>
      </c>
      <c r="K21" s="65">
        <f t="shared" si="1"/>
        <v>116.09</v>
      </c>
      <c r="L21" s="750">
        <f>L13+L14+L15+L17+L18+L19+L20</f>
        <v>811.81000000000006</v>
      </c>
      <c r="M21" s="191">
        <f t="shared" si="1"/>
        <v>0.71000000000000008</v>
      </c>
      <c r="N21" s="23">
        <f t="shared" si="1"/>
        <v>0.39</v>
      </c>
      <c r="O21" s="23">
        <f t="shared" si="1"/>
        <v>29.119999999999997</v>
      </c>
      <c r="P21" s="23">
        <f t="shared" si="1"/>
        <v>325.83</v>
      </c>
      <c r="Q21" s="108">
        <f t="shared" si="1"/>
        <v>0.23</v>
      </c>
      <c r="R21" s="191">
        <f t="shared" si="1"/>
        <v>176.19000000000003</v>
      </c>
      <c r="S21" s="23">
        <f t="shared" si="1"/>
        <v>494.11</v>
      </c>
      <c r="T21" s="23">
        <f t="shared" si="1"/>
        <v>230.86</v>
      </c>
      <c r="U21" s="23">
        <f t="shared" si="1"/>
        <v>11.73</v>
      </c>
      <c r="V21" s="23">
        <f t="shared" si="1"/>
        <v>1290.6199999999999</v>
      </c>
      <c r="W21" s="23">
        <f t="shared" si="1"/>
        <v>2.0400000000000001E-2</v>
      </c>
      <c r="X21" s="23">
        <f t="shared" si="1"/>
        <v>1.2100000000000001E-2</v>
      </c>
      <c r="Y21" s="65">
        <f t="shared" si="1"/>
        <v>0.16700000000000001</v>
      </c>
    </row>
    <row r="22" spans="2:25" s="17" customFormat="1" ht="38.25" customHeight="1" x14ac:dyDescent="0.3">
      <c r="B22" s="104"/>
      <c r="C22" s="644" t="s">
        <v>67</v>
      </c>
      <c r="D22" s="155"/>
      <c r="E22" s="172"/>
      <c r="F22" s="738" t="s">
        <v>21</v>
      </c>
      <c r="G22" s="172">
        <f>G13+G14+G16+G17+G18+G19+G20</f>
        <v>840</v>
      </c>
      <c r="H22" s="176">
        <f t="shared" ref="H22:Y22" si="2">H13+H14+H16+H17+H18+H19+H20</f>
        <v>0</v>
      </c>
      <c r="I22" s="293">
        <f>I13+I14+I16+I17+I18+I19+I20</f>
        <v>32.619999999999997</v>
      </c>
      <c r="J22" s="59">
        <f t="shared" si="2"/>
        <v>28.2</v>
      </c>
      <c r="K22" s="79">
        <f t="shared" si="2"/>
        <v>110.87</v>
      </c>
      <c r="L22" s="751">
        <f>L13+L14+L16+L17+L18+L19+L20</f>
        <v>830.02</v>
      </c>
      <c r="M22" s="293">
        <f t="shared" si="2"/>
        <v>0.4</v>
      </c>
      <c r="N22" s="59">
        <f t="shared" si="2"/>
        <v>0.37000000000000005</v>
      </c>
      <c r="O22" s="59">
        <f t="shared" si="2"/>
        <v>30.089999999999996</v>
      </c>
      <c r="P22" s="59">
        <f t="shared" si="2"/>
        <v>300</v>
      </c>
      <c r="Q22" s="710">
        <f t="shared" si="2"/>
        <v>7.0000000000000007E-2</v>
      </c>
      <c r="R22" s="293">
        <f t="shared" si="2"/>
        <v>139.04</v>
      </c>
      <c r="S22" s="59">
        <f t="shared" si="2"/>
        <v>553.29</v>
      </c>
      <c r="T22" s="59">
        <f t="shared" si="2"/>
        <v>229.24</v>
      </c>
      <c r="U22" s="59">
        <f t="shared" si="2"/>
        <v>12.74</v>
      </c>
      <c r="V22" s="59">
        <f t="shared" si="2"/>
        <v>1339.24</v>
      </c>
      <c r="W22" s="59">
        <f t="shared" si="2"/>
        <v>2.0400000000000001E-2</v>
      </c>
      <c r="X22" s="59">
        <f t="shared" si="2"/>
        <v>9.75E-3</v>
      </c>
      <c r="Y22" s="79">
        <f t="shared" si="2"/>
        <v>0.13700000000000001</v>
      </c>
    </row>
    <row r="23" spans="2:25" s="17" customFormat="1" ht="38.25" customHeight="1" x14ac:dyDescent="0.3">
      <c r="B23" s="104"/>
      <c r="C23" s="643" t="s">
        <v>66</v>
      </c>
      <c r="D23" s="154"/>
      <c r="E23" s="171"/>
      <c r="F23" s="737" t="s">
        <v>22</v>
      </c>
      <c r="G23" s="276"/>
      <c r="H23" s="503"/>
      <c r="I23" s="191"/>
      <c r="J23" s="23"/>
      <c r="K23" s="65"/>
      <c r="L23" s="578">
        <f>L21/23.5</f>
        <v>34.545106382978723</v>
      </c>
      <c r="M23" s="191"/>
      <c r="N23" s="23"/>
      <c r="O23" s="23"/>
      <c r="P23" s="23"/>
      <c r="Q23" s="108"/>
      <c r="R23" s="191"/>
      <c r="S23" s="23"/>
      <c r="T23" s="23"/>
      <c r="U23" s="23"/>
      <c r="V23" s="23"/>
      <c r="W23" s="23"/>
      <c r="X23" s="23"/>
      <c r="Y23" s="65"/>
    </row>
    <row r="24" spans="2:25" s="17" customFormat="1" ht="38.25" customHeight="1" thickBot="1" x14ac:dyDescent="0.35">
      <c r="B24" s="245"/>
      <c r="C24" s="646" t="s">
        <v>67</v>
      </c>
      <c r="D24" s="156"/>
      <c r="E24" s="285"/>
      <c r="F24" s="739" t="s">
        <v>22</v>
      </c>
      <c r="G24" s="414"/>
      <c r="H24" s="576"/>
      <c r="I24" s="415"/>
      <c r="J24" s="416"/>
      <c r="K24" s="417"/>
      <c r="L24" s="577">
        <f>L22/23.5</f>
        <v>35.32</v>
      </c>
      <c r="M24" s="415"/>
      <c r="N24" s="416"/>
      <c r="O24" s="416"/>
      <c r="P24" s="416"/>
      <c r="Q24" s="453"/>
      <c r="R24" s="415"/>
      <c r="S24" s="416"/>
      <c r="T24" s="416"/>
      <c r="U24" s="416"/>
      <c r="V24" s="416"/>
      <c r="W24" s="416"/>
      <c r="X24" s="416"/>
      <c r="Y24" s="417"/>
    </row>
    <row r="25" spans="2:25" x14ac:dyDescent="0.3">
      <c r="B25" s="9"/>
      <c r="C25" s="9"/>
      <c r="D25" s="32"/>
      <c r="E25" s="2"/>
      <c r="F25" s="2"/>
      <c r="G25" s="2"/>
      <c r="H25" s="9"/>
      <c r="I25" s="10"/>
      <c r="J25" s="9"/>
      <c r="K25" s="2"/>
      <c r="L25" s="12"/>
      <c r="M25" s="2"/>
      <c r="N25" s="2"/>
      <c r="O25" s="2"/>
    </row>
    <row r="26" spans="2:25" ht="18" x14ac:dyDescent="0.3">
      <c r="E26" s="11"/>
      <c r="F26" s="26"/>
      <c r="G26" s="27"/>
      <c r="H26" s="11"/>
      <c r="I26" s="11"/>
      <c r="J26" s="11"/>
      <c r="K26" s="11"/>
    </row>
    <row r="27" spans="2:25" ht="18" x14ac:dyDescent="0.3">
      <c r="B27" s="724" t="s">
        <v>61</v>
      </c>
      <c r="C27" s="743"/>
      <c r="D27" s="743"/>
      <c r="E27" s="11"/>
      <c r="F27" s="26"/>
      <c r="G27" s="27"/>
      <c r="H27" s="11"/>
      <c r="I27" s="11"/>
      <c r="J27" s="11"/>
      <c r="K27" s="11"/>
    </row>
    <row r="28" spans="2:25" ht="18" x14ac:dyDescent="0.3">
      <c r="B28" s="727" t="s">
        <v>62</v>
      </c>
      <c r="C28" s="744"/>
      <c r="D28" s="744"/>
      <c r="E28" s="11"/>
      <c r="F28" s="26"/>
      <c r="G28" s="27"/>
      <c r="H28" s="11"/>
      <c r="I28" s="11"/>
      <c r="J28" s="11"/>
      <c r="K28" s="11"/>
    </row>
    <row r="29" spans="2:25" ht="18" x14ac:dyDescent="0.3">
      <c r="E29" s="11"/>
      <c r="F29" s="26"/>
      <c r="G29" s="27"/>
      <c r="H29" s="11"/>
      <c r="I29" s="11"/>
      <c r="J29" s="11"/>
      <c r="K29" s="11"/>
    </row>
    <row r="30" spans="2:25" x14ac:dyDescent="0.3">
      <c r="E30" s="11"/>
      <c r="F30" s="11"/>
      <c r="G30" s="11"/>
      <c r="H30" s="11"/>
      <c r="I30" s="11"/>
      <c r="J30" s="11"/>
      <c r="K30" s="11"/>
    </row>
    <row r="31" spans="2:25" x14ac:dyDescent="0.3">
      <c r="E31" s="11"/>
      <c r="F31" s="11"/>
      <c r="G31" s="11"/>
      <c r="H31" s="11"/>
      <c r="I31" s="11"/>
      <c r="J31" s="11"/>
      <c r="K31" s="11"/>
    </row>
    <row r="32" spans="2:25" x14ac:dyDescent="0.3">
      <c r="E32" s="11"/>
      <c r="F32" s="11"/>
      <c r="G32" s="11"/>
      <c r="H32" s="11"/>
      <c r="I32" s="11"/>
      <c r="J32" s="11"/>
      <c r="K32" s="11"/>
    </row>
    <row r="33" spans="5:11" x14ac:dyDescent="0.3">
      <c r="E33" s="11"/>
      <c r="F33" s="11"/>
      <c r="G33" s="11"/>
      <c r="H33" s="11"/>
      <c r="I33" s="11"/>
      <c r="J33" s="11"/>
      <c r="K33" s="11"/>
    </row>
    <row r="34" spans="5:11" x14ac:dyDescent="0.3">
      <c r="E34" s="11"/>
      <c r="F34" s="11"/>
      <c r="G34" s="11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9"/>
  <sheetViews>
    <sheetView topLeftCell="A10" zoomScale="60" zoomScaleNormal="60" workbookViewId="0">
      <selection activeCell="F34" sqref="F34"/>
    </sheetView>
  </sheetViews>
  <sheetFormatPr defaultRowHeight="14.4" x14ac:dyDescent="0.3"/>
  <cols>
    <col min="2" max="3" width="16.88671875" customWidth="1"/>
    <col min="4" max="4" width="21.8867187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33203125" customWidth="1"/>
    <col min="12" max="12" width="22.88671875" customWidth="1"/>
    <col min="13" max="13" width="11.33203125" customWidth="1"/>
    <col min="23" max="23" width="17.44140625" customWidth="1"/>
    <col min="24" max="24" width="12.33203125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690">
        <v>5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8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5"/>
      <c r="K4" s="886"/>
      <c r="L4" s="879" t="s">
        <v>162</v>
      </c>
      <c r="M4" s="873" t="s">
        <v>24</v>
      </c>
      <c r="N4" s="874"/>
      <c r="O4" s="887"/>
      <c r="P4" s="887"/>
      <c r="Q4" s="888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8.75" customHeight="1" thickBot="1" x14ac:dyDescent="0.35">
      <c r="B5" s="877"/>
      <c r="C5" s="877"/>
      <c r="D5" s="877"/>
      <c r="E5" s="889"/>
      <c r="F5" s="877"/>
      <c r="G5" s="877"/>
      <c r="H5" s="877"/>
      <c r="I5" s="465" t="s">
        <v>27</v>
      </c>
      <c r="J5" s="459" t="s">
        <v>28</v>
      </c>
      <c r="K5" s="465" t="s">
        <v>29</v>
      </c>
      <c r="L5" s="880"/>
      <c r="M5" s="488" t="s">
        <v>30</v>
      </c>
      <c r="N5" s="489" t="s">
        <v>99</v>
      </c>
      <c r="O5" s="489" t="s">
        <v>31</v>
      </c>
      <c r="P5" s="490" t="s">
        <v>100</v>
      </c>
      <c r="Q5" s="492" t="s">
        <v>101</v>
      </c>
      <c r="R5" s="488" t="s">
        <v>32</v>
      </c>
      <c r="S5" s="489" t="s">
        <v>33</v>
      </c>
      <c r="T5" s="489" t="s">
        <v>34</v>
      </c>
      <c r="U5" s="489" t="s">
        <v>35</v>
      </c>
      <c r="V5" s="489" t="s">
        <v>102</v>
      </c>
      <c r="W5" s="489" t="s">
        <v>103</v>
      </c>
      <c r="X5" s="489" t="s">
        <v>104</v>
      </c>
      <c r="Y5" s="491" t="s">
        <v>105</v>
      </c>
    </row>
    <row r="6" spans="2:25" s="17" customFormat="1" ht="28.5" customHeight="1" x14ac:dyDescent="0.3">
      <c r="B6" s="526" t="s">
        <v>6</v>
      </c>
      <c r="C6" s="676" t="s">
        <v>66</v>
      </c>
      <c r="D6" s="666">
        <v>7</v>
      </c>
      <c r="E6" s="560" t="s">
        <v>20</v>
      </c>
      <c r="F6" s="562" t="s">
        <v>138</v>
      </c>
      <c r="G6" s="561">
        <v>60</v>
      </c>
      <c r="H6" s="562"/>
      <c r="I6" s="507">
        <v>0.65</v>
      </c>
      <c r="J6" s="508">
        <v>4.92</v>
      </c>
      <c r="K6" s="510">
        <v>2.15</v>
      </c>
      <c r="L6" s="563">
        <v>56.86</v>
      </c>
      <c r="M6" s="564">
        <v>0.03</v>
      </c>
      <c r="N6" s="565">
        <v>0.02</v>
      </c>
      <c r="O6" s="565">
        <v>15.9</v>
      </c>
      <c r="P6" s="565">
        <v>90</v>
      </c>
      <c r="Q6" s="566">
        <v>0</v>
      </c>
      <c r="R6" s="608">
        <v>13.57</v>
      </c>
      <c r="S6" s="565">
        <v>16.5</v>
      </c>
      <c r="T6" s="565">
        <v>12.52</v>
      </c>
      <c r="U6" s="565">
        <v>0.53</v>
      </c>
      <c r="V6" s="565">
        <v>164.66</v>
      </c>
      <c r="W6" s="565">
        <v>1.14E-3</v>
      </c>
      <c r="X6" s="565">
        <v>2.7999999999999998E-4</v>
      </c>
      <c r="Y6" s="566">
        <v>0.01</v>
      </c>
    </row>
    <row r="7" spans="2:25" s="17" customFormat="1" ht="28.5" customHeight="1" x14ac:dyDescent="0.3">
      <c r="B7" s="132"/>
      <c r="C7" s="644" t="s">
        <v>67</v>
      </c>
      <c r="D7" s="667">
        <v>29</v>
      </c>
      <c r="E7" s="675" t="s">
        <v>20</v>
      </c>
      <c r="F7" s="590" t="s">
        <v>139</v>
      </c>
      <c r="G7" s="589">
        <v>60</v>
      </c>
      <c r="H7" s="590"/>
      <c r="I7" s="591">
        <v>0.66</v>
      </c>
      <c r="J7" s="592">
        <v>0.12</v>
      </c>
      <c r="K7" s="593">
        <v>2.2799999999999998</v>
      </c>
      <c r="L7" s="594">
        <v>14.4</v>
      </c>
      <c r="M7" s="595">
        <v>0.04</v>
      </c>
      <c r="N7" s="596">
        <v>0.02</v>
      </c>
      <c r="O7" s="597">
        <v>15</v>
      </c>
      <c r="P7" s="597">
        <v>80</v>
      </c>
      <c r="Q7" s="598">
        <v>0</v>
      </c>
      <c r="R7" s="596">
        <v>8.4</v>
      </c>
      <c r="S7" s="597">
        <v>15.6</v>
      </c>
      <c r="T7" s="597">
        <v>12</v>
      </c>
      <c r="U7" s="597">
        <v>0.54</v>
      </c>
      <c r="V7" s="597">
        <v>174</v>
      </c>
      <c r="W7" s="597">
        <v>1.1999999999999999E-3</v>
      </c>
      <c r="X7" s="597">
        <v>2.4000000000000001E-4</v>
      </c>
      <c r="Y7" s="598">
        <v>0.01</v>
      </c>
    </row>
    <row r="8" spans="2:25" s="17" customFormat="1" ht="39" customHeight="1" x14ac:dyDescent="0.3">
      <c r="B8" s="132"/>
      <c r="C8" s="195"/>
      <c r="D8" s="100">
        <v>78</v>
      </c>
      <c r="E8" s="195" t="s">
        <v>10</v>
      </c>
      <c r="F8" s="669" t="s">
        <v>85</v>
      </c>
      <c r="G8" s="220">
        <v>90</v>
      </c>
      <c r="H8" s="100"/>
      <c r="I8" s="230">
        <v>14.85</v>
      </c>
      <c r="J8" s="16">
        <v>13.32</v>
      </c>
      <c r="K8" s="42">
        <v>5.94</v>
      </c>
      <c r="L8" s="239">
        <v>202.68</v>
      </c>
      <c r="M8" s="230">
        <v>0.06</v>
      </c>
      <c r="N8" s="18">
        <v>0.11</v>
      </c>
      <c r="O8" s="16">
        <v>3.83</v>
      </c>
      <c r="P8" s="16">
        <v>19.5</v>
      </c>
      <c r="Q8" s="42">
        <v>0</v>
      </c>
      <c r="R8" s="18">
        <v>20.58</v>
      </c>
      <c r="S8" s="16">
        <v>74.39</v>
      </c>
      <c r="T8" s="16">
        <v>22.98</v>
      </c>
      <c r="U8" s="16">
        <v>0.95</v>
      </c>
      <c r="V8" s="16">
        <v>204</v>
      </c>
      <c r="W8" s="16">
        <v>3.5999999999999999E-3</v>
      </c>
      <c r="X8" s="16">
        <v>8.9999999999999998E-4</v>
      </c>
      <c r="Y8" s="49">
        <v>0.9</v>
      </c>
    </row>
    <row r="9" spans="2:25" s="17" customFormat="1" ht="39" customHeight="1" x14ac:dyDescent="0.3">
      <c r="B9" s="102"/>
      <c r="C9" s="138"/>
      <c r="D9" s="99">
        <v>65</v>
      </c>
      <c r="E9" s="237" t="s">
        <v>59</v>
      </c>
      <c r="F9" s="670" t="s">
        <v>51</v>
      </c>
      <c r="G9" s="126">
        <v>150</v>
      </c>
      <c r="H9" s="99"/>
      <c r="I9" s="231">
        <v>6.45</v>
      </c>
      <c r="J9" s="13">
        <v>4.05</v>
      </c>
      <c r="K9" s="46">
        <v>40.200000000000003</v>
      </c>
      <c r="L9" s="101">
        <v>223.65</v>
      </c>
      <c r="M9" s="231">
        <v>0.08</v>
      </c>
      <c r="N9" s="80">
        <v>0.02</v>
      </c>
      <c r="O9" s="13">
        <v>0</v>
      </c>
      <c r="P9" s="13">
        <v>30</v>
      </c>
      <c r="Q9" s="46">
        <v>0.11</v>
      </c>
      <c r="R9" s="80">
        <v>13.05</v>
      </c>
      <c r="S9" s="13">
        <v>58.34</v>
      </c>
      <c r="T9" s="13">
        <v>22.53</v>
      </c>
      <c r="U9" s="13">
        <v>1.25</v>
      </c>
      <c r="V9" s="13">
        <v>1.1000000000000001</v>
      </c>
      <c r="W9" s="13">
        <v>0</v>
      </c>
      <c r="X9" s="13">
        <v>0</v>
      </c>
      <c r="Y9" s="49">
        <v>0</v>
      </c>
    </row>
    <row r="10" spans="2:25" s="17" customFormat="1" ht="39" customHeight="1" x14ac:dyDescent="0.3">
      <c r="B10" s="102"/>
      <c r="C10" s="138"/>
      <c r="D10" s="100">
        <v>160</v>
      </c>
      <c r="E10" s="237" t="s">
        <v>58</v>
      </c>
      <c r="F10" s="677" t="s">
        <v>88</v>
      </c>
      <c r="G10" s="173">
        <v>200</v>
      </c>
      <c r="H10" s="99"/>
      <c r="I10" s="230">
        <v>0.4</v>
      </c>
      <c r="J10" s="16">
        <v>0.6</v>
      </c>
      <c r="K10" s="42">
        <v>17.8</v>
      </c>
      <c r="L10" s="239">
        <v>78.599999999999994</v>
      </c>
      <c r="M10" s="230">
        <v>0</v>
      </c>
      <c r="N10" s="18">
        <v>0</v>
      </c>
      <c r="O10" s="16">
        <v>48</v>
      </c>
      <c r="P10" s="16">
        <v>0</v>
      </c>
      <c r="Q10" s="42">
        <v>0</v>
      </c>
      <c r="R10" s="18">
        <v>4.01</v>
      </c>
      <c r="S10" s="16">
        <v>9.17</v>
      </c>
      <c r="T10" s="16">
        <v>1.33</v>
      </c>
      <c r="U10" s="16">
        <v>0.37</v>
      </c>
      <c r="V10" s="16">
        <v>9.3000000000000007</v>
      </c>
      <c r="W10" s="16">
        <v>0</v>
      </c>
      <c r="X10" s="16">
        <v>0</v>
      </c>
      <c r="Y10" s="42">
        <v>0</v>
      </c>
    </row>
    <row r="11" spans="2:25" s="17" customFormat="1" ht="39" customHeight="1" x14ac:dyDescent="0.3">
      <c r="B11" s="102"/>
      <c r="C11" s="138"/>
      <c r="D11" s="101">
        <v>119</v>
      </c>
      <c r="E11" s="138" t="s">
        <v>14</v>
      </c>
      <c r="F11" s="162" t="s">
        <v>52</v>
      </c>
      <c r="G11" s="170">
        <v>20</v>
      </c>
      <c r="H11" s="122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8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17" customFormat="1" ht="39" customHeight="1" x14ac:dyDescent="0.3">
      <c r="B12" s="102"/>
      <c r="C12" s="138"/>
      <c r="D12" s="122">
        <v>120</v>
      </c>
      <c r="E12" s="138" t="s">
        <v>15</v>
      </c>
      <c r="F12" s="162" t="s">
        <v>45</v>
      </c>
      <c r="G12" s="124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17" customFormat="1" ht="39" customHeight="1" x14ac:dyDescent="0.3">
      <c r="B13" s="132"/>
      <c r="C13" s="643" t="s">
        <v>66</v>
      </c>
      <c r="D13" s="154"/>
      <c r="E13" s="228"/>
      <c r="F13" s="671" t="s">
        <v>21</v>
      </c>
      <c r="G13" s="276">
        <f>G6+G8+G9+G10+G11+G12</f>
        <v>540</v>
      </c>
      <c r="H13" s="154"/>
      <c r="I13" s="292">
        <f t="shared" ref="I13:Y13" si="0">I6+I8+I9+I10+I11+I12</f>
        <v>24.889999999999997</v>
      </c>
      <c r="J13" s="63">
        <f t="shared" si="0"/>
        <v>23.250000000000004</v>
      </c>
      <c r="K13" s="64">
        <f t="shared" si="0"/>
        <v>82.33</v>
      </c>
      <c r="L13" s="586">
        <f>L6+L8+L9+L10+L11+L12</f>
        <v>646.05000000000007</v>
      </c>
      <c r="M13" s="292">
        <f t="shared" si="0"/>
        <v>0.20999999999999996</v>
      </c>
      <c r="N13" s="63">
        <f t="shared" si="0"/>
        <v>0.18</v>
      </c>
      <c r="O13" s="63">
        <f t="shared" si="0"/>
        <v>67.81</v>
      </c>
      <c r="P13" s="63">
        <f t="shared" si="0"/>
        <v>139.5</v>
      </c>
      <c r="Q13" s="64">
        <f t="shared" si="0"/>
        <v>0.11</v>
      </c>
      <c r="R13" s="62">
        <f t="shared" si="0"/>
        <v>65.41</v>
      </c>
      <c r="S13" s="63">
        <f t="shared" si="0"/>
        <v>226</v>
      </c>
      <c r="T13" s="63">
        <f t="shared" si="0"/>
        <v>80.56</v>
      </c>
      <c r="U13" s="63">
        <f t="shared" si="0"/>
        <v>4.12</v>
      </c>
      <c r="V13" s="63">
        <f t="shared" si="0"/>
        <v>471.16</v>
      </c>
      <c r="W13" s="63">
        <f t="shared" si="0"/>
        <v>7.3399999999999993E-3</v>
      </c>
      <c r="X13" s="63">
        <f t="shared" si="0"/>
        <v>4.1799999999999997E-3</v>
      </c>
      <c r="Y13" s="64">
        <f t="shared" si="0"/>
        <v>0.92200000000000004</v>
      </c>
    </row>
    <row r="14" spans="2:25" s="17" customFormat="1" ht="39" customHeight="1" thickBot="1" x14ac:dyDescent="0.35">
      <c r="B14" s="132"/>
      <c r="C14" s="643" t="s">
        <v>66</v>
      </c>
      <c r="D14" s="467"/>
      <c r="E14" s="613"/>
      <c r="F14" s="672" t="s">
        <v>22</v>
      </c>
      <c r="G14" s="599"/>
      <c r="H14" s="575"/>
      <c r="I14" s="600"/>
      <c r="J14" s="601"/>
      <c r="K14" s="602"/>
      <c r="L14" s="603">
        <f>L13/23.5</f>
        <v>27.491489361702129</v>
      </c>
      <c r="M14" s="600"/>
      <c r="N14" s="604"/>
      <c r="O14" s="601"/>
      <c r="P14" s="601"/>
      <c r="Q14" s="602"/>
      <c r="R14" s="604"/>
      <c r="S14" s="601"/>
      <c r="T14" s="601"/>
      <c r="U14" s="601"/>
      <c r="V14" s="601"/>
      <c r="W14" s="601"/>
      <c r="X14" s="601"/>
      <c r="Y14" s="602"/>
    </row>
    <row r="15" spans="2:25" s="17" customFormat="1" ht="39" customHeight="1" x14ac:dyDescent="0.3">
      <c r="B15" s="132"/>
      <c r="C15" s="644" t="s">
        <v>67</v>
      </c>
      <c r="D15" s="525"/>
      <c r="E15" s="612"/>
      <c r="F15" s="673" t="s">
        <v>21</v>
      </c>
      <c r="G15" s="275">
        <f>G7+G8+G9+G10+G11+G12</f>
        <v>540</v>
      </c>
      <c r="H15" s="525"/>
      <c r="I15" s="558"/>
      <c r="J15" s="357"/>
      <c r="K15" s="358"/>
      <c r="L15" s="605">
        <f>L7+L8+L9+L10+L11+L12</f>
        <v>603.59</v>
      </c>
      <c r="M15" s="558"/>
      <c r="N15" s="387"/>
      <c r="O15" s="357"/>
      <c r="P15" s="357"/>
      <c r="Q15" s="358"/>
      <c r="R15" s="387"/>
      <c r="S15" s="357"/>
      <c r="T15" s="357"/>
      <c r="U15" s="357"/>
      <c r="V15" s="357"/>
      <c r="W15" s="357"/>
      <c r="X15" s="357"/>
      <c r="Y15" s="358"/>
    </row>
    <row r="16" spans="2:25" s="17" customFormat="1" ht="39" customHeight="1" thickBot="1" x14ac:dyDescent="0.35">
      <c r="B16" s="133"/>
      <c r="C16" s="759" t="s">
        <v>67</v>
      </c>
      <c r="D16" s="156"/>
      <c r="E16" s="285"/>
      <c r="F16" s="674" t="s">
        <v>22</v>
      </c>
      <c r="G16" s="175"/>
      <c r="H16" s="156"/>
      <c r="I16" s="294"/>
      <c r="J16" s="152"/>
      <c r="K16" s="153"/>
      <c r="L16" s="374">
        <f>L15/23.5</f>
        <v>25.684680851063831</v>
      </c>
      <c r="M16" s="294"/>
      <c r="N16" s="534"/>
      <c r="O16" s="152"/>
      <c r="P16" s="152"/>
      <c r="Q16" s="153"/>
      <c r="R16" s="534"/>
      <c r="S16" s="152"/>
      <c r="T16" s="152"/>
      <c r="U16" s="152"/>
      <c r="V16" s="152"/>
      <c r="W16" s="152"/>
      <c r="X16" s="152"/>
      <c r="Y16" s="153"/>
    </row>
    <row r="17" spans="2:25" s="17" customFormat="1" ht="39" customHeight="1" x14ac:dyDescent="0.3">
      <c r="B17" s="132" t="s">
        <v>7</v>
      </c>
      <c r="C17" s="362"/>
      <c r="D17" s="495">
        <v>223</v>
      </c>
      <c r="E17" s="365" t="s">
        <v>8</v>
      </c>
      <c r="F17" s="256" t="s">
        <v>140</v>
      </c>
      <c r="G17" s="284">
        <v>60</v>
      </c>
      <c r="H17" s="479"/>
      <c r="I17" s="249">
        <v>3.16</v>
      </c>
      <c r="J17" s="40">
        <v>5.04</v>
      </c>
      <c r="K17" s="41">
        <v>13.67</v>
      </c>
      <c r="L17" s="299">
        <v>122.67</v>
      </c>
      <c r="M17" s="249">
        <v>0</v>
      </c>
      <c r="N17" s="40">
        <v>0</v>
      </c>
      <c r="O17" s="40">
        <v>0.2</v>
      </c>
      <c r="P17" s="40">
        <v>0</v>
      </c>
      <c r="Q17" s="45">
        <v>0</v>
      </c>
      <c r="R17" s="249">
        <v>2.67</v>
      </c>
      <c r="S17" s="40">
        <v>2.3199999999999998</v>
      </c>
      <c r="T17" s="40">
        <v>1.26</v>
      </c>
      <c r="U17" s="40">
        <v>0.06</v>
      </c>
      <c r="V17" s="40">
        <v>11.72</v>
      </c>
      <c r="W17" s="40">
        <v>1.0000000000000001E-5</v>
      </c>
      <c r="X17" s="40">
        <v>0</v>
      </c>
      <c r="Y17" s="41">
        <v>0</v>
      </c>
    </row>
    <row r="18" spans="2:25" s="17" customFormat="1" ht="39" customHeight="1" x14ac:dyDescent="0.3">
      <c r="B18" s="102"/>
      <c r="C18" s="138"/>
      <c r="D18" s="523">
        <v>37</v>
      </c>
      <c r="E18" s="138" t="s">
        <v>9</v>
      </c>
      <c r="F18" s="163" t="s">
        <v>53</v>
      </c>
      <c r="G18" s="170">
        <v>200</v>
      </c>
      <c r="H18" s="122"/>
      <c r="I18" s="231">
        <v>6</v>
      </c>
      <c r="J18" s="13">
        <v>5.4</v>
      </c>
      <c r="K18" s="46">
        <v>10.8</v>
      </c>
      <c r="L18" s="101">
        <v>115.6</v>
      </c>
      <c r="M18" s="231">
        <v>0.1</v>
      </c>
      <c r="N18" s="80">
        <v>0.1</v>
      </c>
      <c r="O18" s="13">
        <v>10.7</v>
      </c>
      <c r="P18" s="13">
        <v>162</v>
      </c>
      <c r="Q18" s="24">
        <v>0</v>
      </c>
      <c r="R18" s="231">
        <v>33.14</v>
      </c>
      <c r="S18" s="13">
        <v>77.040000000000006</v>
      </c>
      <c r="T18" s="13">
        <v>27.32</v>
      </c>
      <c r="U18" s="13">
        <v>1.02</v>
      </c>
      <c r="V18" s="13">
        <v>565.79999999999995</v>
      </c>
      <c r="W18" s="13">
        <v>6.0000000000000001E-3</v>
      </c>
      <c r="X18" s="13">
        <v>0</v>
      </c>
      <c r="Y18" s="46">
        <v>0.05</v>
      </c>
    </row>
    <row r="19" spans="2:25" s="17" customFormat="1" ht="39" customHeight="1" x14ac:dyDescent="0.3">
      <c r="B19" s="104"/>
      <c r="C19" s="221"/>
      <c r="D19" s="523">
        <v>75</v>
      </c>
      <c r="E19" s="246" t="s">
        <v>10</v>
      </c>
      <c r="F19" s="606" t="s">
        <v>60</v>
      </c>
      <c r="G19" s="265">
        <v>90</v>
      </c>
      <c r="H19" s="126"/>
      <c r="I19" s="307">
        <v>12.42</v>
      </c>
      <c r="J19" s="30">
        <v>2.88</v>
      </c>
      <c r="K19" s="31">
        <v>4.59</v>
      </c>
      <c r="L19" s="306">
        <v>93.51</v>
      </c>
      <c r="M19" s="307">
        <v>0.03</v>
      </c>
      <c r="N19" s="307">
        <v>0.09</v>
      </c>
      <c r="O19" s="30">
        <v>2.4</v>
      </c>
      <c r="P19" s="30">
        <v>162</v>
      </c>
      <c r="Q19" s="31">
        <v>0.14000000000000001</v>
      </c>
      <c r="R19" s="309">
        <v>26.1</v>
      </c>
      <c r="S19" s="30">
        <v>104.5</v>
      </c>
      <c r="T19" s="30">
        <v>16.899999999999999</v>
      </c>
      <c r="U19" s="30">
        <v>0.5</v>
      </c>
      <c r="V19" s="30">
        <v>83</v>
      </c>
      <c r="W19" s="30">
        <v>8.9999999999999998E-4</v>
      </c>
      <c r="X19" s="30">
        <v>8.9999999999999998E-4</v>
      </c>
      <c r="Y19" s="87">
        <v>0.51</v>
      </c>
    </row>
    <row r="20" spans="2:25" s="17" customFormat="1" ht="39" customHeight="1" x14ac:dyDescent="0.3">
      <c r="B20" s="104"/>
      <c r="C20" s="221"/>
      <c r="D20" s="523">
        <v>53</v>
      </c>
      <c r="E20" s="246" t="s">
        <v>59</v>
      </c>
      <c r="F20" s="303" t="s">
        <v>56</v>
      </c>
      <c r="G20" s="99">
        <v>150</v>
      </c>
      <c r="H20" s="126"/>
      <c r="I20" s="80">
        <v>3.3</v>
      </c>
      <c r="J20" s="13">
        <v>4.95</v>
      </c>
      <c r="K20" s="24">
        <v>32.25</v>
      </c>
      <c r="L20" s="127">
        <v>186.45</v>
      </c>
      <c r="M20" s="80">
        <v>0.03</v>
      </c>
      <c r="N20" s="80">
        <v>0.03</v>
      </c>
      <c r="O20" s="13">
        <v>0</v>
      </c>
      <c r="P20" s="13">
        <v>18.899999999999999</v>
      </c>
      <c r="Q20" s="24">
        <v>0.08</v>
      </c>
      <c r="R20" s="231">
        <v>4.95</v>
      </c>
      <c r="S20" s="13">
        <v>79.83</v>
      </c>
      <c r="T20" s="34">
        <v>26.52</v>
      </c>
      <c r="U20" s="13">
        <v>0.53</v>
      </c>
      <c r="V20" s="13">
        <v>0.52</v>
      </c>
      <c r="W20" s="13">
        <v>0</v>
      </c>
      <c r="X20" s="13">
        <v>8.0000000000000002E-3</v>
      </c>
      <c r="Y20" s="46">
        <v>2.7E-2</v>
      </c>
    </row>
    <row r="21" spans="2:25" s="17" customFormat="1" ht="39" customHeight="1" x14ac:dyDescent="0.3">
      <c r="B21" s="104"/>
      <c r="C21" s="221"/>
      <c r="D21" s="523">
        <v>104</v>
      </c>
      <c r="E21" s="237" t="s">
        <v>18</v>
      </c>
      <c r="F21" s="229" t="s">
        <v>122</v>
      </c>
      <c r="G21" s="173">
        <v>200</v>
      </c>
      <c r="H21" s="99"/>
      <c r="I21" s="230">
        <v>0</v>
      </c>
      <c r="J21" s="16">
        <v>0</v>
      </c>
      <c r="K21" s="42">
        <v>19.2</v>
      </c>
      <c r="L21" s="179">
        <v>76.8</v>
      </c>
      <c r="M21" s="230">
        <v>0.16</v>
      </c>
      <c r="N21" s="18">
        <v>0.01</v>
      </c>
      <c r="O21" s="16">
        <v>9.16</v>
      </c>
      <c r="P21" s="16">
        <v>99</v>
      </c>
      <c r="Q21" s="19">
        <v>1.1499999999999999</v>
      </c>
      <c r="R21" s="230">
        <v>0.76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42">
        <v>0</v>
      </c>
    </row>
    <row r="22" spans="2:25" s="17" customFormat="1" ht="39" customHeight="1" x14ac:dyDescent="0.3">
      <c r="B22" s="104"/>
      <c r="C22" s="221"/>
      <c r="D22" s="137">
        <v>119</v>
      </c>
      <c r="E22" s="164" t="s">
        <v>14</v>
      </c>
      <c r="F22" s="139" t="s">
        <v>52</v>
      </c>
      <c r="G22" s="122">
        <v>45</v>
      </c>
      <c r="H22" s="124"/>
      <c r="I22" s="18">
        <v>3.19</v>
      </c>
      <c r="J22" s="16">
        <v>0.31</v>
      </c>
      <c r="K22" s="19">
        <v>19.89</v>
      </c>
      <c r="L22" s="179">
        <v>108</v>
      </c>
      <c r="M22" s="18">
        <v>0.05</v>
      </c>
      <c r="N22" s="18">
        <v>0.02</v>
      </c>
      <c r="O22" s="16">
        <v>0</v>
      </c>
      <c r="P22" s="16">
        <v>0</v>
      </c>
      <c r="Q22" s="19">
        <v>0</v>
      </c>
      <c r="R22" s="230">
        <v>16.649999999999999</v>
      </c>
      <c r="S22" s="16">
        <v>98.1</v>
      </c>
      <c r="T22" s="16">
        <v>29.25</v>
      </c>
      <c r="U22" s="16">
        <v>1.26</v>
      </c>
      <c r="V22" s="16">
        <v>41.85</v>
      </c>
      <c r="W22" s="16">
        <v>2E-3</v>
      </c>
      <c r="X22" s="16">
        <v>3.0000000000000001E-3</v>
      </c>
      <c r="Y22" s="46">
        <v>0</v>
      </c>
    </row>
    <row r="23" spans="2:25" s="17" customFormat="1" ht="39" customHeight="1" x14ac:dyDescent="0.3">
      <c r="B23" s="104"/>
      <c r="C23" s="221"/>
      <c r="D23" s="135">
        <v>120</v>
      </c>
      <c r="E23" s="195" t="s">
        <v>15</v>
      </c>
      <c r="F23" s="202" t="s">
        <v>45</v>
      </c>
      <c r="G23" s="125">
        <v>40</v>
      </c>
      <c r="H23" s="338"/>
      <c r="I23" s="20">
        <v>2.64</v>
      </c>
      <c r="J23" s="21">
        <v>0.48</v>
      </c>
      <c r="K23" s="22">
        <v>16.079999999999998</v>
      </c>
      <c r="L23" s="182">
        <v>79.2</v>
      </c>
      <c r="M23" s="18">
        <v>7.0000000000000007E-2</v>
      </c>
      <c r="N23" s="18">
        <v>0.03</v>
      </c>
      <c r="O23" s="16">
        <v>0</v>
      </c>
      <c r="P23" s="16">
        <v>0</v>
      </c>
      <c r="Q23" s="19">
        <v>0</v>
      </c>
      <c r="R23" s="230">
        <v>11.6</v>
      </c>
      <c r="S23" s="16">
        <v>60</v>
      </c>
      <c r="T23" s="16">
        <v>18.8</v>
      </c>
      <c r="U23" s="16">
        <v>1.56</v>
      </c>
      <c r="V23" s="16">
        <v>94</v>
      </c>
      <c r="W23" s="16">
        <v>1.6999999999999999E-3</v>
      </c>
      <c r="X23" s="16">
        <v>2.2000000000000001E-3</v>
      </c>
      <c r="Y23" s="42">
        <v>0.01</v>
      </c>
    </row>
    <row r="24" spans="2:25" s="17" customFormat="1" ht="39" customHeight="1" x14ac:dyDescent="0.3">
      <c r="B24" s="104"/>
      <c r="C24" s="221"/>
      <c r="D24" s="754"/>
      <c r="E24" s="238"/>
      <c r="F24" s="289" t="s">
        <v>21</v>
      </c>
      <c r="G24" s="297">
        <f>SUM(G17:G23)</f>
        <v>785</v>
      </c>
      <c r="H24" s="124"/>
      <c r="I24" s="25">
        <f t="shared" ref="I24:Y24" si="1">SUM(I18:I23)</f>
        <v>27.550000000000004</v>
      </c>
      <c r="J24" s="15">
        <f t="shared" si="1"/>
        <v>14.020000000000001</v>
      </c>
      <c r="K24" s="118">
        <f t="shared" si="1"/>
        <v>102.81</v>
      </c>
      <c r="L24" s="366">
        <f>L17+L18+L19+L20+L21+L22+L23</f>
        <v>782.23</v>
      </c>
      <c r="M24" s="25">
        <f t="shared" si="1"/>
        <v>0.44</v>
      </c>
      <c r="N24" s="25">
        <f t="shared" si="1"/>
        <v>0.28000000000000003</v>
      </c>
      <c r="O24" s="15">
        <f t="shared" si="1"/>
        <v>22.259999999999998</v>
      </c>
      <c r="P24" s="15">
        <f t="shared" si="1"/>
        <v>441.9</v>
      </c>
      <c r="Q24" s="118">
        <f t="shared" si="1"/>
        <v>1.3699999999999999</v>
      </c>
      <c r="R24" s="190">
        <f t="shared" si="1"/>
        <v>93.199999999999989</v>
      </c>
      <c r="S24" s="15">
        <f t="shared" si="1"/>
        <v>419.47</v>
      </c>
      <c r="T24" s="15">
        <f t="shared" si="1"/>
        <v>118.78999999999999</v>
      </c>
      <c r="U24" s="15">
        <f t="shared" si="1"/>
        <v>4.8699999999999992</v>
      </c>
      <c r="V24" s="15">
        <f t="shared" si="1"/>
        <v>785.17</v>
      </c>
      <c r="W24" s="15">
        <f t="shared" si="1"/>
        <v>1.06E-2</v>
      </c>
      <c r="X24" s="15">
        <f t="shared" si="1"/>
        <v>1.4100000000000001E-2</v>
      </c>
      <c r="Y24" s="47">
        <f t="shared" si="1"/>
        <v>0.59700000000000009</v>
      </c>
    </row>
    <row r="25" spans="2:25" s="17" customFormat="1" ht="39" customHeight="1" thickBot="1" x14ac:dyDescent="0.35">
      <c r="B25" s="245"/>
      <c r="C25" s="279"/>
      <c r="D25" s="755"/>
      <c r="E25" s="291"/>
      <c r="F25" s="290" t="s">
        <v>22</v>
      </c>
      <c r="G25" s="291"/>
      <c r="H25" s="279"/>
      <c r="I25" s="278"/>
      <c r="J25" s="43"/>
      <c r="K25" s="280"/>
      <c r="L25" s="185">
        <f>L24/23.5</f>
        <v>33.286382978723402</v>
      </c>
      <c r="M25" s="278"/>
      <c r="N25" s="278"/>
      <c r="O25" s="43"/>
      <c r="P25" s="43"/>
      <c r="Q25" s="280"/>
      <c r="R25" s="281"/>
      <c r="S25" s="43"/>
      <c r="T25" s="43"/>
      <c r="U25" s="43"/>
      <c r="V25" s="43"/>
      <c r="W25" s="43"/>
      <c r="X25" s="43"/>
      <c r="Y25" s="44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724" t="s">
        <v>61</v>
      </c>
      <c r="C27" s="724"/>
      <c r="D27" s="743"/>
      <c r="E27" s="743"/>
      <c r="F27" s="26"/>
      <c r="G27" s="27"/>
      <c r="H27" s="11"/>
      <c r="I27" s="9"/>
      <c r="J27" s="11"/>
      <c r="K27" s="11"/>
    </row>
    <row r="28" spans="2:25" ht="15.6" x14ac:dyDescent="0.3">
      <c r="B28" s="727" t="s">
        <v>62</v>
      </c>
      <c r="C28" s="727"/>
      <c r="D28" s="744"/>
      <c r="E28" s="744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zoomScale="60" zoomScaleNormal="60" workbookViewId="0">
      <selection activeCell="K52" sqref="K5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 t="s">
        <v>176</v>
      </c>
      <c r="G2" s="691" t="s">
        <v>2</v>
      </c>
      <c r="H2" s="690">
        <v>6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82" t="s">
        <v>24</v>
      </c>
      <c r="N4" s="885"/>
      <c r="O4" s="885"/>
      <c r="P4" s="885"/>
      <c r="Q4" s="886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7.4" thickBot="1" x14ac:dyDescent="0.35">
      <c r="B5" s="877"/>
      <c r="C5" s="877"/>
      <c r="D5" s="880"/>
      <c r="E5" s="877"/>
      <c r="F5" s="877"/>
      <c r="G5" s="877"/>
      <c r="H5" s="877"/>
      <c r="I5" s="494" t="s">
        <v>27</v>
      </c>
      <c r="J5" s="459" t="s">
        <v>28</v>
      </c>
      <c r="K5" s="668" t="s">
        <v>29</v>
      </c>
      <c r="L5" s="880"/>
      <c r="M5" s="477" t="s">
        <v>30</v>
      </c>
      <c r="N5" s="477" t="s">
        <v>99</v>
      </c>
      <c r="O5" s="477" t="s">
        <v>31</v>
      </c>
      <c r="P5" s="485" t="s">
        <v>100</v>
      </c>
      <c r="Q5" s="477" t="s">
        <v>101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102</v>
      </c>
      <c r="W5" s="477" t="s">
        <v>103</v>
      </c>
      <c r="X5" s="477" t="s">
        <v>104</v>
      </c>
      <c r="Y5" s="662" t="s">
        <v>105</v>
      </c>
    </row>
    <row r="6" spans="2:25" s="17" customFormat="1" ht="19.5" customHeight="1" x14ac:dyDescent="0.3">
      <c r="B6" s="731" t="s">
        <v>6</v>
      </c>
      <c r="C6" s="256"/>
      <c r="D6" s="367">
        <v>1</v>
      </c>
      <c r="E6" s="712" t="s">
        <v>20</v>
      </c>
      <c r="F6" s="352" t="s">
        <v>12</v>
      </c>
      <c r="G6" s="144">
        <v>15</v>
      </c>
      <c r="H6" s="721">
        <v>10.46</v>
      </c>
      <c r="I6" s="318">
        <v>3.66</v>
      </c>
      <c r="J6" s="52">
        <v>3.54</v>
      </c>
      <c r="K6" s="53">
        <v>0</v>
      </c>
      <c r="L6" s="435">
        <v>46.5</v>
      </c>
      <c r="M6" s="249">
        <v>0</v>
      </c>
      <c r="N6" s="40">
        <v>4.4999999999999998E-2</v>
      </c>
      <c r="O6" s="40">
        <v>0.24</v>
      </c>
      <c r="P6" s="40">
        <v>43.2</v>
      </c>
      <c r="Q6" s="45">
        <v>0.14000000000000001</v>
      </c>
      <c r="R6" s="249">
        <v>150</v>
      </c>
      <c r="S6" s="40">
        <v>81.599999999999994</v>
      </c>
      <c r="T6" s="40">
        <v>7.05</v>
      </c>
      <c r="U6" s="40">
        <v>0.09</v>
      </c>
      <c r="V6" s="40">
        <v>13.2</v>
      </c>
      <c r="W6" s="40">
        <v>0</v>
      </c>
      <c r="X6" s="40">
        <v>0</v>
      </c>
      <c r="Y6" s="41">
        <v>0</v>
      </c>
    </row>
    <row r="7" spans="2:25" s="17" customFormat="1" ht="26.25" customHeight="1" x14ac:dyDescent="0.3">
      <c r="B7" s="732"/>
      <c r="C7" s="138"/>
      <c r="D7" s="523">
        <v>123</v>
      </c>
      <c r="E7" s="158" t="s">
        <v>57</v>
      </c>
      <c r="F7" s="148" t="s">
        <v>107</v>
      </c>
      <c r="G7" s="220">
        <v>205</v>
      </c>
      <c r="H7" s="100">
        <v>15.31</v>
      </c>
      <c r="I7" s="354">
        <v>7.17</v>
      </c>
      <c r="J7" s="92">
        <v>7.38</v>
      </c>
      <c r="K7" s="97">
        <v>35.049999999999997</v>
      </c>
      <c r="L7" s="436">
        <v>234.72</v>
      </c>
      <c r="M7" s="301">
        <v>0.08</v>
      </c>
      <c r="N7" s="28">
        <v>0.23</v>
      </c>
      <c r="O7" s="28">
        <v>0.88</v>
      </c>
      <c r="P7" s="28">
        <v>40</v>
      </c>
      <c r="Q7" s="557">
        <v>0.15</v>
      </c>
      <c r="R7" s="301">
        <v>188.96</v>
      </c>
      <c r="S7" s="28">
        <v>167.11</v>
      </c>
      <c r="T7" s="28">
        <v>29.71</v>
      </c>
      <c r="U7" s="28">
        <v>0.99</v>
      </c>
      <c r="V7" s="28">
        <v>248.91</v>
      </c>
      <c r="W7" s="28">
        <v>1.2999999999999999E-2</v>
      </c>
      <c r="X7" s="28">
        <v>8.0000000000000002E-3</v>
      </c>
      <c r="Y7" s="48">
        <v>0.03</v>
      </c>
    </row>
    <row r="8" spans="2:25" s="37" customFormat="1" ht="26.25" customHeight="1" x14ac:dyDescent="0.3">
      <c r="B8" s="745"/>
      <c r="C8" s="195"/>
      <c r="D8" s="135">
        <v>114</v>
      </c>
      <c r="E8" s="122" t="s">
        <v>43</v>
      </c>
      <c r="F8" s="334" t="s">
        <v>49</v>
      </c>
      <c r="G8" s="174">
        <v>200</v>
      </c>
      <c r="H8" s="122">
        <v>0.7</v>
      </c>
      <c r="I8" s="230">
        <v>0.2</v>
      </c>
      <c r="J8" s="16">
        <v>0</v>
      </c>
      <c r="K8" s="42">
        <v>11</v>
      </c>
      <c r="L8" s="239">
        <v>44.8</v>
      </c>
      <c r="M8" s="230">
        <v>0</v>
      </c>
      <c r="N8" s="16">
        <v>0</v>
      </c>
      <c r="O8" s="16">
        <v>0.08</v>
      </c>
      <c r="P8" s="16">
        <v>0</v>
      </c>
      <c r="Q8" s="19">
        <v>0</v>
      </c>
      <c r="R8" s="230">
        <v>13.56</v>
      </c>
      <c r="S8" s="16">
        <v>7.66</v>
      </c>
      <c r="T8" s="16">
        <v>4.08</v>
      </c>
      <c r="U8" s="16">
        <v>0.8</v>
      </c>
      <c r="V8" s="16">
        <v>0.68</v>
      </c>
      <c r="W8" s="16">
        <v>0</v>
      </c>
      <c r="X8" s="16">
        <v>0</v>
      </c>
      <c r="Y8" s="42">
        <v>0</v>
      </c>
    </row>
    <row r="9" spans="2:25" s="37" customFormat="1" ht="26.25" customHeight="1" x14ac:dyDescent="0.3">
      <c r="B9" s="745"/>
      <c r="C9" s="195"/>
      <c r="D9" s="135" t="s">
        <v>133</v>
      </c>
      <c r="E9" s="122" t="s">
        <v>18</v>
      </c>
      <c r="F9" s="334" t="s">
        <v>160</v>
      </c>
      <c r="G9" s="174">
        <v>200</v>
      </c>
      <c r="H9" s="122">
        <v>0.2</v>
      </c>
      <c r="I9" s="230">
        <v>5.4</v>
      </c>
      <c r="J9" s="16">
        <v>4.2</v>
      </c>
      <c r="K9" s="42">
        <v>18</v>
      </c>
      <c r="L9" s="239">
        <v>131.4</v>
      </c>
      <c r="M9" s="230"/>
      <c r="N9" s="16"/>
      <c r="O9" s="16"/>
      <c r="P9" s="16"/>
      <c r="Q9" s="19"/>
      <c r="R9" s="230"/>
      <c r="S9" s="16"/>
      <c r="T9" s="16"/>
      <c r="U9" s="16"/>
      <c r="V9" s="16"/>
      <c r="W9" s="16"/>
      <c r="X9" s="16"/>
      <c r="Y9" s="42"/>
    </row>
    <row r="10" spans="2:25" s="37" customFormat="1" ht="26.25" customHeight="1" x14ac:dyDescent="0.3">
      <c r="B10" s="745"/>
      <c r="C10" s="195"/>
      <c r="D10" s="527">
        <v>116</v>
      </c>
      <c r="E10" s="158" t="s">
        <v>14</v>
      </c>
      <c r="F10" s="123" t="s">
        <v>39</v>
      </c>
      <c r="G10" s="125">
        <v>30</v>
      </c>
      <c r="H10" s="100">
        <v>1.26</v>
      </c>
      <c r="I10" s="259">
        <v>2.13</v>
      </c>
      <c r="J10" s="21">
        <v>0.21</v>
      </c>
      <c r="K10" s="49">
        <v>13.26</v>
      </c>
      <c r="L10" s="395">
        <v>72</v>
      </c>
      <c r="M10" s="259">
        <v>0.03</v>
      </c>
      <c r="N10" s="21">
        <v>0.01</v>
      </c>
      <c r="O10" s="21">
        <v>0</v>
      </c>
      <c r="P10" s="21">
        <v>0</v>
      </c>
      <c r="Q10" s="22">
        <v>0</v>
      </c>
      <c r="R10" s="259">
        <v>11.1</v>
      </c>
      <c r="S10" s="21">
        <v>65.400000000000006</v>
      </c>
      <c r="T10" s="21">
        <v>19.5</v>
      </c>
      <c r="U10" s="21">
        <v>0.84</v>
      </c>
      <c r="V10" s="21">
        <v>27.9</v>
      </c>
      <c r="W10" s="21">
        <v>1E-3</v>
      </c>
      <c r="X10" s="21">
        <v>2E-3</v>
      </c>
      <c r="Y10" s="49">
        <v>0</v>
      </c>
    </row>
    <row r="11" spans="2:25" s="37" customFormat="1" ht="23.25" customHeight="1" x14ac:dyDescent="0.3">
      <c r="B11" s="745"/>
      <c r="C11" s="195"/>
      <c r="D11" s="523">
        <v>120</v>
      </c>
      <c r="E11" s="158" t="s">
        <v>15</v>
      </c>
      <c r="F11" s="123" t="s">
        <v>13</v>
      </c>
      <c r="G11" s="125">
        <v>20</v>
      </c>
      <c r="H11" s="100">
        <v>1.78</v>
      </c>
      <c r="I11" s="259">
        <v>1.1399999999999999</v>
      </c>
      <c r="J11" s="21">
        <v>0.22</v>
      </c>
      <c r="K11" s="49">
        <v>7.44</v>
      </c>
      <c r="L11" s="395">
        <v>36.26</v>
      </c>
      <c r="M11" s="259">
        <v>0.02</v>
      </c>
      <c r="N11" s="21">
        <v>2.4E-2</v>
      </c>
      <c r="O11" s="21">
        <v>0.08</v>
      </c>
      <c r="P11" s="21">
        <v>0</v>
      </c>
      <c r="Q11" s="22">
        <v>0</v>
      </c>
      <c r="R11" s="259">
        <v>6.8</v>
      </c>
      <c r="S11" s="21">
        <v>24</v>
      </c>
      <c r="T11" s="21">
        <v>8.1999999999999993</v>
      </c>
      <c r="U11" s="21">
        <v>0.46</v>
      </c>
      <c r="V11" s="21">
        <v>73.5</v>
      </c>
      <c r="W11" s="21">
        <v>2E-3</v>
      </c>
      <c r="X11" s="21">
        <v>2E-3</v>
      </c>
      <c r="Y11" s="49">
        <v>1.2E-2</v>
      </c>
    </row>
    <row r="12" spans="2:25" s="37" customFormat="1" ht="23.25" customHeight="1" x14ac:dyDescent="0.3">
      <c r="B12" s="745"/>
      <c r="C12" s="195"/>
      <c r="D12" s="523"/>
      <c r="E12" s="158"/>
      <c r="F12" s="146" t="s">
        <v>21</v>
      </c>
      <c r="G12" s="252">
        <f>SUM(G6:G11)</f>
        <v>670</v>
      </c>
      <c r="H12" s="100">
        <f>SUM(H6:H11)</f>
        <v>29.710000000000004</v>
      </c>
      <c r="I12" s="192">
        <f>I6+I7+I8+I9+I10+I11</f>
        <v>19.7</v>
      </c>
      <c r="J12" s="35">
        <f t="shared" ref="J12:Y12" si="0">J6+J7+J8+J9+J10+J11</f>
        <v>15.550000000000002</v>
      </c>
      <c r="K12" s="71">
        <f t="shared" si="0"/>
        <v>84.75</v>
      </c>
      <c r="L12" s="345">
        <f t="shared" si="0"/>
        <v>565.68000000000006</v>
      </c>
      <c r="M12" s="192">
        <f t="shared" si="0"/>
        <v>0.13</v>
      </c>
      <c r="N12" s="35">
        <f t="shared" si="0"/>
        <v>0.30900000000000005</v>
      </c>
      <c r="O12" s="35">
        <f t="shared" si="0"/>
        <v>1.2800000000000002</v>
      </c>
      <c r="P12" s="35">
        <f t="shared" si="0"/>
        <v>83.2</v>
      </c>
      <c r="Q12" s="250">
        <f t="shared" si="0"/>
        <v>0.29000000000000004</v>
      </c>
      <c r="R12" s="192">
        <f t="shared" si="0"/>
        <v>370.42000000000007</v>
      </c>
      <c r="S12" s="35">
        <f t="shared" si="0"/>
        <v>345.77</v>
      </c>
      <c r="T12" s="35">
        <f t="shared" si="0"/>
        <v>68.539999999999992</v>
      </c>
      <c r="U12" s="35">
        <f t="shared" si="0"/>
        <v>3.18</v>
      </c>
      <c r="V12" s="35">
        <f t="shared" si="0"/>
        <v>364.19</v>
      </c>
      <c r="W12" s="35">
        <f t="shared" si="0"/>
        <v>1.6E-2</v>
      </c>
      <c r="X12" s="35">
        <f t="shared" si="0"/>
        <v>1.2E-2</v>
      </c>
      <c r="Y12" s="71">
        <f t="shared" si="0"/>
        <v>4.1999999999999996E-2</v>
      </c>
    </row>
    <row r="13" spans="2:25" s="37" customFormat="1" ht="28.5" customHeight="1" thickBot="1" x14ac:dyDescent="0.35">
      <c r="B13" s="745"/>
      <c r="C13" s="266"/>
      <c r="D13" s="523"/>
      <c r="E13" s="158"/>
      <c r="F13" s="147" t="s">
        <v>22</v>
      </c>
      <c r="G13" s="128"/>
      <c r="H13" s="100"/>
      <c r="I13" s="233"/>
      <c r="J13" s="142"/>
      <c r="K13" s="143"/>
      <c r="L13" s="305">
        <f>L12/23.5</f>
        <v>24.071489361702131</v>
      </c>
      <c r="M13" s="233"/>
      <c r="N13" s="541"/>
      <c r="O13" s="541"/>
      <c r="P13" s="541"/>
      <c r="Q13" s="542"/>
      <c r="R13" s="543"/>
      <c r="S13" s="541"/>
      <c r="T13" s="544"/>
      <c r="U13" s="541"/>
      <c r="V13" s="541"/>
      <c r="W13" s="541"/>
      <c r="X13" s="541"/>
      <c r="Y13" s="545"/>
    </row>
    <row r="14" spans="2:25" x14ac:dyDescent="0.3">
      <c r="B14" s="2"/>
      <c r="C14" s="2"/>
      <c r="D14" s="4"/>
      <c r="E14" s="2"/>
      <c r="F14" s="2"/>
      <c r="G14" s="2"/>
      <c r="H14" s="9"/>
      <c r="I14" s="10"/>
      <c r="J14" s="9"/>
      <c r="K14" s="2"/>
      <c r="L14" s="12"/>
      <c r="M14" s="2"/>
      <c r="N14" s="2"/>
      <c r="O14" s="2"/>
    </row>
    <row r="15" spans="2:25" s="207" customFormat="1" ht="18" x14ac:dyDescent="0.3">
      <c r="D15" s="260"/>
      <c r="E15" s="261"/>
      <c r="F15" s="262"/>
      <c r="G15" s="263"/>
      <c r="H15" s="261"/>
      <c r="I15" s="261"/>
      <c r="J15" s="261"/>
      <c r="K15" s="261"/>
    </row>
    <row r="16" spans="2:25" ht="18" x14ac:dyDescent="0.3">
      <c r="E16" s="11"/>
      <c r="F16" s="26"/>
      <c r="G16" s="27"/>
      <c r="H16" s="11"/>
      <c r="I16" s="11"/>
      <c r="J16" s="11"/>
      <c r="K16" s="11"/>
    </row>
    <row r="17" spans="5:11" x14ac:dyDescent="0.3">
      <c r="E17" s="11"/>
      <c r="F17" s="11"/>
      <c r="G17" s="11"/>
      <c r="H17" s="11"/>
      <c r="I17" s="11"/>
      <c r="J17" s="11"/>
      <c r="K17" s="11"/>
    </row>
    <row r="18" spans="5:11" x14ac:dyDescent="0.3">
      <c r="E18" s="11"/>
      <c r="F18" s="11"/>
      <c r="G18" s="11"/>
      <c r="H18" s="11"/>
      <c r="I18" s="11"/>
      <c r="J18" s="11"/>
      <c r="K18" s="11"/>
    </row>
    <row r="19" spans="5:11" x14ac:dyDescent="0.3">
      <c r="E19" s="11"/>
      <c r="F19" s="11"/>
      <c r="G19" s="11"/>
      <c r="H19" s="11"/>
      <c r="I19" s="11"/>
      <c r="J19" s="11"/>
      <c r="K19" s="11"/>
    </row>
    <row r="20" spans="5:11" x14ac:dyDescent="0.3">
      <c r="E20" s="11"/>
      <c r="F20" s="11"/>
      <c r="G20" s="11"/>
      <c r="H20" s="11"/>
      <c r="I20" s="11"/>
      <c r="J20" s="11"/>
      <c r="K20" s="11"/>
    </row>
    <row r="21" spans="5:11" x14ac:dyDescent="0.3">
      <c r="E21" s="11"/>
      <c r="F21" s="11"/>
      <c r="G21" s="11"/>
      <c r="H21" s="11"/>
      <c r="I21" s="11"/>
      <c r="J21" s="11"/>
      <c r="K21" s="11"/>
    </row>
    <row r="22" spans="5:11" x14ac:dyDescent="0.3">
      <c r="E22" s="11"/>
      <c r="F22" s="11"/>
      <c r="G22" s="11"/>
      <c r="H22" s="11"/>
      <c r="I22" s="11"/>
      <c r="J22" s="11"/>
      <c r="K22" s="11"/>
    </row>
    <row r="23" spans="5:11" x14ac:dyDescent="0.3">
      <c r="E23" s="11"/>
      <c r="F23" s="11"/>
      <c r="G23" s="11"/>
      <c r="H23" s="11"/>
      <c r="I23" s="11"/>
      <c r="J23" s="11"/>
      <c r="K23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41"/>
  <sheetViews>
    <sheetView zoomScale="70" zoomScaleNormal="70" workbookViewId="0">
      <selection activeCell="F7" sqref="F7"/>
    </sheetView>
  </sheetViews>
  <sheetFormatPr defaultRowHeight="14.4" x14ac:dyDescent="0.3"/>
  <cols>
    <col min="2" max="2" width="16.88671875" customWidth="1"/>
    <col min="3" max="3" width="11" style="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</cols>
  <sheetData>
    <row r="2" spans="2:25" ht="22.8" x14ac:dyDescent="0.4">
      <c r="B2" s="689" t="s">
        <v>1</v>
      </c>
      <c r="C2" s="770"/>
      <c r="D2" s="690"/>
      <c r="E2" s="689" t="s">
        <v>3</v>
      </c>
      <c r="F2" s="689"/>
      <c r="G2" s="691" t="s">
        <v>2</v>
      </c>
      <c r="H2" s="690">
        <v>7</v>
      </c>
      <c r="I2" s="6"/>
      <c r="L2" s="8"/>
      <c r="M2" s="7"/>
      <c r="N2" s="1"/>
      <c r="O2" s="2"/>
    </row>
    <row r="3" spans="2:25" ht="15" thickBot="1" x14ac:dyDescent="0.35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90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91" t="s">
        <v>23</v>
      </c>
      <c r="J4" s="892"/>
      <c r="K4" s="893"/>
      <c r="L4" s="879" t="s">
        <v>162</v>
      </c>
      <c r="M4" s="869" t="s">
        <v>24</v>
      </c>
      <c r="N4" s="870"/>
      <c r="O4" s="871"/>
      <c r="P4" s="871"/>
      <c r="Q4" s="871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5">
      <c r="B5" s="877"/>
      <c r="C5" s="881"/>
      <c r="D5" s="880"/>
      <c r="E5" s="877"/>
      <c r="F5" s="877"/>
      <c r="G5" s="877"/>
      <c r="H5" s="877"/>
      <c r="I5" s="465" t="s">
        <v>27</v>
      </c>
      <c r="J5" s="459" t="s">
        <v>28</v>
      </c>
      <c r="K5" s="465" t="s">
        <v>29</v>
      </c>
      <c r="L5" s="880"/>
      <c r="M5" s="477" t="s">
        <v>30</v>
      </c>
      <c r="N5" s="477" t="s">
        <v>99</v>
      </c>
      <c r="O5" s="477" t="s">
        <v>31</v>
      </c>
      <c r="P5" s="485" t="s">
        <v>100</v>
      </c>
      <c r="Q5" s="657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26.4" customHeight="1" x14ac:dyDescent="0.3">
      <c r="B6" s="731" t="s">
        <v>6</v>
      </c>
      <c r="C6" s="114"/>
      <c r="D6" s="495">
        <v>24</v>
      </c>
      <c r="E6" s="284" t="s">
        <v>20</v>
      </c>
      <c r="F6" s="717" t="s">
        <v>94</v>
      </c>
      <c r="G6" s="129">
        <v>150</v>
      </c>
      <c r="H6" s="284"/>
      <c r="I6" s="249">
        <v>0.6</v>
      </c>
      <c r="J6" s="40">
        <v>0</v>
      </c>
      <c r="K6" s="41">
        <v>16.95</v>
      </c>
      <c r="L6" s="300">
        <v>69</v>
      </c>
      <c r="M6" s="249">
        <v>0.01</v>
      </c>
      <c r="N6" s="40">
        <v>0.03</v>
      </c>
      <c r="O6" s="40">
        <v>19.5</v>
      </c>
      <c r="P6" s="40">
        <v>0</v>
      </c>
      <c r="Q6" s="41">
        <v>0</v>
      </c>
      <c r="R6" s="50">
        <v>24</v>
      </c>
      <c r="S6" s="38">
        <v>16.5</v>
      </c>
      <c r="T6" s="38">
        <v>13.5</v>
      </c>
      <c r="U6" s="38">
        <v>3.3</v>
      </c>
      <c r="V6" s="38">
        <v>417</v>
      </c>
      <c r="W6" s="38">
        <v>3.0000000000000001E-3</v>
      </c>
      <c r="X6" s="38">
        <v>5.0000000000000001E-4</v>
      </c>
      <c r="Y6" s="212">
        <v>1.4999999999999999E-2</v>
      </c>
    </row>
    <row r="7" spans="2:25" s="17" customFormat="1" ht="58.5" customHeight="1" x14ac:dyDescent="0.3">
      <c r="B7" s="745"/>
      <c r="C7" s="812" t="s">
        <v>66</v>
      </c>
      <c r="D7" s="466">
        <v>259</v>
      </c>
      <c r="E7" s="154" t="s">
        <v>10</v>
      </c>
      <c r="F7" s="719" t="s">
        <v>175</v>
      </c>
      <c r="G7" s="723">
        <v>105</v>
      </c>
      <c r="H7" s="503"/>
      <c r="I7" s="397">
        <v>12.39</v>
      </c>
      <c r="J7" s="398">
        <v>10.59</v>
      </c>
      <c r="K7" s="399">
        <v>16.84</v>
      </c>
      <c r="L7" s="400">
        <v>167.46</v>
      </c>
      <c r="M7" s="397">
        <v>4.2000000000000003E-2</v>
      </c>
      <c r="N7" s="398">
        <v>6.3E-2</v>
      </c>
      <c r="O7" s="398">
        <v>2.88</v>
      </c>
      <c r="P7" s="398">
        <v>73.5</v>
      </c>
      <c r="Q7" s="451">
        <v>2.1000000000000001E-2</v>
      </c>
      <c r="R7" s="397">
        <v>12.7</v>
      </c>
      <c r="S7" s="398">
        <v>145.38999999999999</v>
      </c>
      <c r="T7" s="398">
        <v>71.94</v>
      </c>
      <c r="U7" s="398">
        <v>1.22</v>
      </c>
      <c r="V7" s="398">
        <v>105.04</v>
      </c>
      <c r="W7" s="398">
        <v>6.3E-3</v>
      </c>
      <c r="X7" s="398">
        <v>6.3000000000000003E-4</v>
      </c>
      <c r="Y7" s="399">
        <v>0.115</v>
      </c>
    </row>
    <row r="8" spans="2:25" s="17" customFormat="1" ht="36" customHeight="1" x14ac:dyDescent="0.3">
      <c r="B8" s="745"/>
      <c r="C8" s="840" t="s">
        <v>68</v>
      </c>
      <c r="D8" s="611">
        <v>81</v>
      </c>
      <c r="E8" s="155" t="s">
        <v>10</v>
      </c>
      <c r="F8" s="524" t="s">
        <v>64</v>
      </c>
      <c r="G8" s="172">
        <v>90</v>
      </c>
      <c r="H8" s="155"/>
      <c r="I8" s="232">
        <v>22.41</v>
      </c>
      <c r="J8" s="69">
        <v>15.3</v>
      </c>
      <c r="K8" s="107">
        <v>0.54</v>
      </c>
      <c r="L8" s="373">
        <v>229.77</v>
      </c>
      <c r="M8" s="232">
        <v>0.05</v>
      </c>
      <c r="N8" s="69">
        <v>0.14000000000000001</v>
      </c>
      <c r="O8" s="69">
        <v>1.24</v>
      </c>
      <c r="P8" s="69">
        <v>28.8</v>
      </c>
      <c r="Q8" s="107">
        <v>0</v>
      </c>
      <c r="R8" s="68">
        <v>27.54</v>
      </c>
      <c r="S8" s="69">
        <v>170.72</v>
      </c>
      <c r="T8" s="69">
        <v>21.15</v>
      </c>
      <c r="U8" s="69">
        <v>1.2</v>
      </c>
      <c r="V8" s="69">
        <v>240.57</v>
      </c>
      <c r="W8" s="69">
        <v>4.0000000000000001E-3</v>
      </c>
      <c r="X8" s="69">
        <v>0</v>
      </c>
      <c r="Y8" s="107">
        <v>0.14000000000000001</v>
      </c>
    </row>
    <row r="9" spans="2:25" s="17" customFormat="1" ht="26.25" customHeight="1" x14ac:dyDescent="0.3">
      <c r="B9" s="745"/>
      <c r="C9" s="117"/>
      <c r="D9" s="135">
        <v>54</v>
      </c>
      <c r="E9" s="122" t="s">
        <v>47</v>
      </c>
      <c r="F9" s="359" t="s">
        <v>40</v>
      </c>
      <c r="G9" s="124">
        <v>150</v>
      </c>
      <c r="H9" s="159"/>
      <c r="I9" s="259">
        <v>7.2</v>
      </c>
      <c r="J9" s="21">
        <v>5.0999999999999996</v>
      </c>
      <c r="K9" s="49">
        <v>33.9</v>
      </c>
      <c r="L9" s="258">
        <v>210.3</v>
      </c>
      <c r="M9" s="259">
        <v>0.21</v>
      </c>
      <c r="N9" s="21">
        <v>0.11</v>
      </c>
      <c r="O9" s="21">
        <v>0</v>
      </c>
      <c r="P9" s="21">
        <v>0</v>
      </c>
      <c r="Q9" s="22">
        <v>0</v>
      </c>
      <c r="R9" s="259">
        <v>14.55</v>
      </c>
      <c r="S9" s="21">
        <v>208.87</v>
      </c>
      <c r="T9" s="21">
        <v>139.99</v>
      </c>
      <c r="U9" s="21">
        <v>4.68</v>
      </c>
      <c r="V9" s="21">
        <v>273.8</v>
      </c>
      <c r="W9" s="21">
        <v>3.0000000000000001E-3</v>
      </c>
      <c r="X9" s="21">
        <v>5.0000000000000001E-3</v>
      </c>
      <c r="Y9" s="49">
        <v>0.02</v>
      </c>
    </row>
    <row r="10" spans="2:25" s="37" customFormat="1" ht="33" customHeight="1" x14ac:dyDescent="0.3">
      <c r="B10" s="745"/>
      <c r="C10" s="115"/>
      <c r="D10" s="523">
        <v>95</v>
      </c>
      <c r="E10" s="99" t="s">
        <v>18</v>
      </c>
      <c r="F10" s="361" t="s">
        <v>123</v>
      </c>
      <c r="G10" s="686">
        <v>200</v>
      </c>
      <c r="H10" s="157"/>
      <c r="I10" s="230">
        <v>0</v>
      </c>
      <c r="J10" s="16">
        <v>0</v>
      </c>
      <c r="K10" s="42">
        <v>20.2</v>
      </c>
      <c r="L10" s="239">
        <v>81.400000000000006</v>
      </c>
      <c r="M10" s="230">
        <v>0.1</v>
      </c>
      <c r="N10" s="16">
        <v>0.1</v>
      </c>
      <c r="O10" s="16">
        <v>3</v>
      </c>
      <c r="P10" s="16">
        <v>79.2</v>
      </c>
      <c r="Q10" s="42">
        <v>0.96</v>
      </c>
      <c r="R10" s="18">
        <v>0</v>
      </c>
      <c r="S10" s="16">
        <v>0</v>
      </c>
      <c r="T10" s="33">
        <v>0</v>
      </c>
      <c r="U10" s="16">
        <v>0</v>
      </c>
      <c r="V10" s="16">
        <v>0</v>
      </c>
      <c r="W10" s="16">
        <v>0</v>
      </c>
      <c r="X10" s="16">
        <v>0</v>
      </c>
      <c r="Y10" s="46">
        <v>0</v>
      </c>
    </row>
    <row r="11" spans="2:25" s="37" customFormat="1" ht="26.25" customHeight="1" x14ac:dyDescent="0.3">
      <c r="B11" s="745"/>
      <c r="C11" s="115"/>
      <c r="D11" s="137">
        <v>119</v>
      </c>
      <c r="E11" s="124" t="s">
        <v>14</v>
      </c>
      <c r="F11" s="720" t="s">
        <v>52</v>
      </c>
      <c r="G11" s="174">
        <v>20</v>
      </c>
      <c r="H11" s="122"/>
      <c r="I11" s="230">
        <v>1.4</v>
      </c>
      <c r="J11" s="16">
        <v>0.14000000000000001</v>
      </c>
      <c r="K11" s="42">
        <v>8.8000000000000007</v>
      </c>
      <c r="L11" s="239">
        <v>48</v>
      </c>
      <c r="M11" s="230">
        <v>0.02</v>
      </c>
      <c r="N11" s="16">
        <v>6.0000000000000001E-3</v>
      </c>
      <c r="O11" s="16">
        <v>0</v>
      </c>
      <c r="P11" s="16">
        <v>0</v>
      </c>
      <c r="Q11" s="42">
        <v>0</v>
      </c>
      <c r="R11" s="18">
        <v>7.4</v>
      </c>
      <c r="S11" s="16">
        <v>43.6</v>
      </c>
      <c r="T11" s="16">
        <v>13</v>
      </c>
      <c r="U11" s="18">
        <v>0.56000000000000005</v>
      </c>
      <c r="V11" s="16">
        <v>18.600000000000001</v>
      </c>
      <c r="W11" s="16">
        <v>5.9999999999999995E-4</v>
      </c>
      <c r="X11" s="18">
        <v>1E-3</v>
      </c>
      <c r="Y11" s="42">
        <v>0</v>
      </c>
    </row>
    <row r="12" spans="2:25" s="37" customFormat="1" ht="23.25" customHeight="1" x14ac:dyDescent="0.3">
      <c r="B12" s="745"/>
      <c r="C12" s="115"/>
      <c r="D12" s="135">
        <v>120</v>
      </c>
      <c r="E12" s="122" t="s">
        <v>15</v>
      </c>
      <c r="F12" s="720" t="s">
        <v>13</v>
      </c>
      <c r="G12" s="124">
        <v>20</v>
      </c>
      <c r="H12" s="122"/>
      <c r="I12" s="230">
        <v>1.1399999999999999</v>
      </c>
      <c r="J12" s="16">
        <v>0.22</v>
      </c>
      <c r="K12" s="42">
        <v>7.44</v>
      </c>
      <c r="L12" s="24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49">
        <v>0</v>
      </c>
      <c r="R12" s="20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3.25" customHeight="1" x14ac:dyDescent="0.3">
      <c r="B13" s="745"/>
      <c r="C13" s="837" t="s">
        <v>66</v>
      </c>
      <c r="D13" s="466"/>
      <c r="E13" s="154"/>
      <c r="F13" s="402" t="s">
        <v>21</v>
      </c>
      <c r="G13" s="276">
        <f>G6+G7+G9+G10+G11+G12</f>
        <v>645</v>
      </c>
      <c r="H13" s="448"/>
      <c r="I13" s="403">
        <f t="shared" ref="I13:K13" si="0">I6+I7+I9+I10+I11+I12</f>
        <v>22.73</v>
      </c>
      <c r="J13" s="404">
        <f t="shared" si="0"/>
        <v>16.05</v>
      </c>
      <c r="K13" s="405">
        <f t="shared" si="0"/>
        <v>104.13</v>
      </c>
      <c r="L13" s="578">
        <f>L6+L7+L9+L10+L11+L12</f>
        <v>612.41999999999996</v>
      </c>
      <c r="M13" s="191">
        <f>M6+M7+M9+M10+M11+M12</f>
        <v>0.40200000000000002</v>
      </c>
      <c r="N13" s="23">
        <f t="shared" ref="N13" si="1">N6+N7+N9+N10+N11+N12</f>
        <v>0.33300000000000007</v>
      </c>
      <c r="O13" s="23">
        <f t="shared" ref="O13:U13" si="2">O6+O7+O9+O10+O11+O12</f>
        <v>25.459999999999997</v>
      </c>
      <c r="P13" s="23">
        <f t="shared" si="2"/>
        <v>152.69999999999999</v>
      </c>
      <c r="Q13" s="65">
        <f t="shared" si="2"/>
        <v>0.98099999999999998</v>
      </c>
      <c r="R13" s="55">
        <f t="shared" si="2"/>
        <v>65.45</v>
      </c>
      <c r="S13" s="23">
        <f t="shared" si="2"/>
        <v>438.36</v>
      </c>
      <c r="T13" s="23">
        <f t="shared" si="2"/>
        <v>246.63</v>
      </c>
      <c r="U13" s="23">
        <f t="shared" si="2"/>
        <v>10.220000000000001</v>
      </c>
      <c r="V13" s="23">
        <f t="shared" ref="V13:Y13" si="3">V6+V7+V9+V10+V11+V12</f>
        <v>887.93999999999994</v>
      </c>
      <c r="W13" s="23">
        <f t="shared" si="3"/>
        <v>1.4899999999999998E-2</v>
      </c>
      <c r="X13" s="23">
        <f t="shared" si="3"/>
        <v>9.1299999999999992E-3</v>
      </c>
      <c r="Y13" s="65">
        <f t="shared" si="3"/>
        <v>0.16200000000000001</v>
      </c>
    </row>
    <row r="14" spans="2:25" s="37" customFormat="1" ht="23.25" customHeight="1" x14ac:dyDescent="0.3">
      <c r="B14" s="745"/>
      <c r="C14" s="840" t="s">
        <v>68</v>
      </c>
      <c r="D14" s="611"/>
      <c r="E14" s="155"/>
      <c r="F14" s="407" t="s">
        <v>21</v>
      </c>
      <c r="G14" s="274">
        <f>G6+G8+G9+G10+G11+G12</f>
        <v>630</v>
      </c>
      <c r="H14" s="155"/>
      <c r="I14" s="293">
        <f t="shared" ref="I14:K14" si="4">I6+I8+I9+I10+I11+I12</f>
        <v>32.75</v>
      </c>
      <c r="J14" s="59">
        <f t="shared" si="4"/>
        <v>20.759999999999998</v>
      </c>
      <c r="K14" s="79">
        <f t="shared" si="4"/>
        <v>87.83</v>
      </c>
      <c r="L14" s="588">
        <f>L6+L8+L9+L10+L11+L12</f>
        <v>674.73</v>
      </c>
      <c r="M14" s="293">
        <f>M6+M8+M9+M10+M11+M12</f>
        <v>0.41000000000000003</v>
      </c>
      <c r="N14" s="59">
        <f t="shared" ref="N14" si="5">N6+N8+N9+N10+N11+N12</f>
        <v>0.41000000000000003</v>
      </c>
      <c r="O14" s="59">
        <f t="shared" ref="O14:U14" si="6">O6+O8+O9+O10+O11+O12</f>
        <v>23.819999999999997</v>
      </c>
      <c r="P14" s="59">
        <f t="shared" si="6"/>
        <v>108</v>
      </c>
      <c r="Q14" s="79">
        <f t="shared" si="6"/>
        <v>0.96</v>
      </c>
      <c r="R14" s="493">
        <f t="shared" si="6"/>
        <v>80.290000000000006</v>
      </c>
      <c r="S14" s="59">
        <f t="shared" si="6"/>
        <v>463.69000000000005</v>
      </c>
      <c r="T14" s="59">
        <f t="shared" si="6"/>
        <v>195.84</v>
      </c>
      <c r="U14" s="59">
        <f t="shared" si="6"/>
        <v>10.200000000000001</v>
      </c>
      <c r="V14" s="59">
        <f t="shared" ref="V14:Y14" si="7">V6+V8+V9+V10+V11+V12</f>
        <v>1023.4699999999999</v>
      </c>
      <c r="W14" s="59">
        <f t="shared" si="7"/>
        <v>1.26E-2</v>
      </c>
      <c r="X14" s="59">
        <f t="shared" si="7"/>
        <v>8.5000000000000006E-3</v>
      </c>
      <c r="Y14" s="79">
        <f t="shared" si="7"/>
        <v>0.18700000000000003</v>
      </c>
    </row>
    <row r="15" spans="2:25" s="37" customFormat="1" ht="23.25" customHeight="1" x14ac:dyDescent="0.3">
      <c r="B15" s="745"/>
      <c r="C15" s="837" t="s">
        <v>66</v>
      </c>
      <c r="D15" s="466"/>
      <c r="E15" s="154"/>
      <c r="F15" s="402" t="s">
        <v>22</v>
      </c>
      <c r="G15" s="171"/>
      <c r="H15" s="154"/>
      <c r="I15" s="191"/>
      <c r="J15" s="23"/>
      <c r="K15" s="65"/>
      <c r="L15" s="578">
        <f>L13/23.5</f>
        <v>26.060425531914891</v>
      </c>
      <c r="M15" s="191"/>
      <c r="N15" s="23"/>
      <c r="O15" s="23"/>
      <c r="P15" s="23"/>
      <c r="Q15" s="65"/>
      <c r="R15" s="55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7"/>
      <c r="C16" s="849" t="s">
        <v>68</v>
      </c>
      <c r="D16" s="469"/>
      <c r="E16" s="156"/>
      <c r="F16" s="413" t="s">
        <v>22</v>
      </c>
      <c r="G16" s="175"/>
      <c r="H16" s="156"/>
      <c r="I16" s="558"/>
      <c r="J16" s="357"/>
      <c r="K16" s="358"/>
      <c r="L16" s="374">
        <f>L14/23.5</f>
        <v>28.711914893617021</v>
      </c>
      <c r="M16" s="558"/>
      <c r="N16" s="357"/>
      <c r="O16" s="357"/>
      <c r="P16" s="357"/>
      <c r="Q16" s="358"/>
      <c r="R16" s="387"/>
      <c r="S16" s="357"/>
      <c r="T16" s="357"/>
      <c r="U16" s="357"/>
      <c r="V16" s="357"/>
      <c r="W16" s="357"/>
      <c r="X16" s="357"/>
      <c r="Y16" s="358"/>
    </row>
    <row r="17" spans="2:25" s="17" customFormat="1" ht="33.75" customHeight="1" x14ac:dyDescent="0.3">
      <c r="B17" s="693" t="s">
        <v>7</v>
      </c>
      <c r="C17" s="848"/>
      <c r="D17" s="267">
        <v>224</v>
      </c>
      <c r="E17" s="268" t="s">
        <v>20</v>
      </c>
      <c r="F17" s="768" t="s">
        <v>168</v>
      </c>
      <c r="G17" s="769">
        <v>60</v>
      </c>
      <c r="H17" s="268"/>
      <c r="I17" s="270">
        <v>4.5199999999999996</v>
      </c>
      <c r="J17" s="88">
        <v>5.05</v>
      </c>
      <c r="K17" s="89">
        <v>15.54</v>
      </c>
      <c r="L17" s="530">
        <v>138.9</v>
      </c>
      <c r="M17" s="270">
        <v>0</v>
      </c>
      <c r="N17" s="88">
        <v>0</v>
      </c>
      <c r="O17" s="88">
        <v>0.2</v>
      </c>
      <c r="P17" s="88">
        <v>0</v>
      </c>
      <c r="Q17" s="531">
        <v>0</v>
      </c>
      <c r="R17" s="270">
        <v>2.76</v>
      </c>
      <c r="S17" s="88">
        <v>2.34</v>
      </c>
      <c r="T17" s="88">
        <v>1.26</v>
      </c>
      <c r="U17" s="88">
        <v>0.06</v>
      </c>
      <c r="V17" s="88">
        <v>11.82</v>
      </c>
      <c r="W17" s="88">
        <v>0</v>
      </c>
      <c r="X17" s="88">
        <v>0</v>
      </c>
      <c r="Y17" s="89">
        <v>0</v>
      </c>
    </row>
    <row r="18" spans="2:25" s="17" customFormat="1" ht="33.75" customHeight="1" x14ac:dyDescent="0.3">
      <c r="B18" s="141"/>
      <c r="C18" s="371"/>
      <c r="D18" s="124">
        <v>237</v>
      </c>
      <c r="E18" s="122" t="s">
        <v>9</v>
      </c>
      <c r="F18" s="334" t="s">
        <v>96</v>
      </c>
      <c r="G18" s="186">
        <v>200</v>
      </c>
      <c r="H18" s="159"/>
      <c r="I18" s="230">
        <v>1.8</v>
      </c>
      <c r="J18" s="16">
        <v>5.4</v>
      </c>
      <c r="K18" s="42">
        <v>7.2</v>
      </c>
      <c r="L18" s="239">
        <v>84.8</v>
      </c>
      <c r="M18" s="259">
        <v>0.03</v>
      </c>
      <c r="N18" s="20">
        <v>0.04</v>
      </c>
      <c r="O18" s="21">
        <v>10.08</v>
      </c>
      <c r="P18" s="21">
        <v>104.4</v>
      </c>
      <c r="Q18" s="22">
        <v>0</v>
      </c>
      <c r="R18" s="259">
        <v>28.34</v>
      </c>
      <c r="S18" s="21">
        <v>33.4</v>
      </c>
      <c r="T18" s="21">
        <v>15.66</v>
      </c>
      <c r="U18" s="21">
        <v>0.62</v>
      </c>
      <c r="V18" s="21">
        <v>269</v>
      </c>
      <c r="W18" s="21">
        <v>0.04</v>
      </c>
      <c r="X18" s="21">
        <v>0</v>
      </c>
      <c r="Y18" s="49">
        <v>0.02</v>
      </c>
    </row>
    <row r="19" spans="2:25" s="17" customFormat="1" ht="33.75" customHeight="1" x14ac:dyDescent="0.3">
      <c r="B19" s="694"/>
      <c r="C19" s="378" t="s">
        <v>66</v>
      </c>
      <c r="D19" s="171">
        <v>179</v>
      </c>
      <c r="E19" s="154" t="s">
        <v>10</v>
      </c>
      <c r="F19" s="719" t="s">
        <v>92</v>
      </c>
      <c r="G19" s="683">
        <v>90</v>
      </c>
      <c r="H19" s="154"/>
      <c r="I19" s="397">
        <v>11.61</v>
      </c>
      <c r="J19" s="398">
        <v>7.02</v>
      </c>
      <c r="K19" s="399">
        <v>2.52</v>
      </c>
      <c r="L19" s="400">
        <v>119.43</v>
      </c>
      <c r="M19" s="397">
        <v>0.21</v>
      </c>
      <c r="N19" s="398">
        <v>1.55</v>
      </c>
      <c r="O19" s="398">
        <v>77.16</v>
      </c>
      <c r="P19" s="398">
        <v>4412.25</v>
      </c>
      <c r="Q19" s="451">
        <v>1.08</v>
      </c>
      <c r="R19" s="397">
        <v>22.15</v>
      </c>
      <c r="S19" s="398">
        <v>221.14</v>
      </c>
      <c r="T19" s="398">
        <v>14.93</v>
      </c>
      <c r="U19" s="398">
        <v>11.35</v>
      </c>
      <c r="V19" s="398">
        <v>233.1</v>
      </c>
      <c r="W19" s="398">
        <v>6.0000000000000001E-3</v>
      </c>
      <c r="X19" s="398">
        <v>3.5999999999999997E-2</v>
      </c>
      <c r="Y19" s="399">
        <v>0.21</v>
      </c>
    </row>
    <row r="20" spans="2:25" s="17" customFormat="1" ht="33.75" customHeight="1" x14ac:dyDescent="0.3">
      <c r="B20" s="694"/>
      <c r="C20" s="379" t="s">
        <v>68</v>
      </c>
      <c r="D20" s="172">
        <v>85</v>
      </c>
      <c r="E20" s="155" t="s">
        <v>10</v>
      </c>
      <c r="F20" s="524" t="s">
        <v>129</v>
      </c>
      <c r="G20" s="665">
        <v>90</v>
      </c>
      <c r="H20" s="155"/>
      <c r="I20" s="315">
        <v>13.77</v>
      </c>
      <c r="J20" s="60">
        <v>7.74</v>
      </c>
      <c r="K20" s="78">
        <v>3.33</v>
      </c>
      <c r="L20" s="314">
        <v>138.15</v>
      </c>
      <c r="M20" s="315">
        <v>0.16</v>
      </c>
      <c r="N20" s="60">
        <v>1.38</v>
      </c>
      <c r="O20" s="60">
        <v>6.79</v>
      </c>
      <c r="P20" s="60">
        <v>3925.53</v>
      </c>
      <c r="Q20" s="61">
        <v>0.84</v>
      </c>
      <c r="R20" s="315">
        <v>28.8</v>
      </c>
      <c r="S20" s="60">
        <v>204.4</v>
      </c>
      <c r="T20" s="60">
        <v>17.18</v>
      </c>
      <c r="U20" s="60">
        <v>4.4000000000000004</v>
      </c>
      <c r="V20" s="60">
        <v>195.48</v>
      </c>
      <c r="W20" s="60">
        <v>3.1E-2</v>
      </c>
      <c r="X20" s="60">
        <v>2.8000000000000001E-2</v>
      </c>
      <c r="Y20" s="78">
        <v>0.16</v>
      </c>
    </row>
    <row r="21" spans="2:25" s="17" customFormat="1" ht="33.75" customHeight="1" x14ac:dyDescent="0.3">
      <c r="B21" s="694"/>
      <c r="C21" s="371"/>
      <c r="D21" s="125">
        <v>64</v>
      </c>
      <c r="E21" s="100" t="s">
        <v>47</v>
      </c>
      <c r="F21" s="148" t="s">
        <v>63</v>
      </c>
      <c r="G21" s="220">
        <v>150</v>
      </c>
      <c r="H21" s="100"/>
      <c r="I21" s="236">
        <v>6.45</v>
      </c>
      <c r="J21" s="84">
        <v>4.05</v>
      </c>
      <c r="K21" s="200">
        <v>40.200000000000003</v>
      </c>
      <c r="L21" s="353">
        <v>223.65</v>
      </c>
      <c r="M21" s="236">
        <v>0.08</v>
      </c>
      <c r="N21" s="84">
        <v>0.2</v>
      </c>
      <c r="O21" s="84">
        <v>0</v>
      </c>
      <c r="P21" s="84">
        <v>30</v>
      </c>
      <c r="Q21" s="85">
        <v>0.11</v>
      </c>
      <c r="R21" s="236">
        <v>13.05</v>
      </c>
      <c r="S21" s="84">
        <v>58.34</v>
      </c>
      <c r="T21" s="84">
        <v>22.53</v>
      </c>
      <c r="U21" s="84">
        <v>1.25</v>
      </c>
      <c r="V21" s="84">
        <v>1.1000000000000001</v>
      </c>
      <c r="W21" s="84">
        <v>0</v>
      </c>
      <c r="X21" s="84">
        <v>0</v>
      </c>
      <c r="Y21" s="200">
        <v>0</v>
      </c>
    </row>
    <row r="22" spans="2:25" s="17" customFormat="1" ht="43.5" customHeight="1" x14ac:dyDescent="0.3">
      <c r="B22" s="694"/>
      <c r="C22" s="371"/>
      <c r="D22" s="125">
        <v>95</v>
      </c>
      <c r="E22" s="99" t="s">
        <v>18</v>
      </c>
      <c r="F22" s="361" t="s">
        <v>124</v>
      </c>
      <c r="G22" s="686">
        <v>200</v>
      </c>
      <c r="H22" s="158"/>
      <c r="I22" s="259">
        <v>0</v>
      </c>
      <c r="J22" s="21">
        <v>0</v>
      </c>
      <c r="K22" s="49">
        <v>20</v>
      </c>
      <c r="L22" s="258">
        <v>80.599999999999994</v>
      </c>
      <c r="M22" s="230">
        <v>0.1</v>
      </c>
      <c r="N22" s="16">
        <v>0.1</v>
      </c>
      <c r="O22" s="16">
        <v>3</v>
      </c>
      <c r="P22" s="16">
        <v>79.2</v>
      </c>
      <c r="Q22" s="19">
        <v>0.96</v>
      </c>
      <c r="R22" s="230">
        <v>0</v>
      </c>
      <c r="S22" s="16">
        <v>0</v>
      </c>
      <c r="T22" s="33">
        <v>0</v>
      </c>
      <c r="U22" s="16">
        <v>0</v>
      </c>
      <c r="V22" s="16">
        <v>0</v>
      </c>
      <c r="W22" s="16">
        <v>0</v>
      </c>
      <c r="X22" s="16">
        <v>0</v>
      </c>
      <c r="Y22" s="46">
        <v>0</v>
      </c>
    </row>
    <row r="23" spans="2:25" s="17" customFormat="1" ht="33.75" customHeight="1" x14ac:dyDescent="0.3">
      <c r="B23" s="694"/>
      <c r="C23" s="371"/>
      <c r="D23" s="203">
        <v>119</v>
      </c>
      <c r="E23" s="100" t="s">
        <v>14</v>
      </c>
      <c r="F23" s="123" t="s">
        <v>52</v>
      </c>
      <c r="G23" s="159">
        <v>45</v>
      </c>
      <c r="H23" s="124"/>
      <c r="I23" s="230">
        <v>3.19</v>
      </c>
      <c r="J23" s="16">
        <v>0.31</v>
      </c>
      <c r="K23" s="42">
        <v>19.89</v>
      </c>
      <c r="L23" s="179">
        <v>108</v>
      </c>
      <c r="M23" s="230">
        <v>0.05</v>
      </c>
      <c r="N23" s="18">
        <v>0.02</v>
      </c>
      <c r="O23" s="16">
        <v>0</v>
      </c>
      <c r="P23" s="16">
        <v>0</v>
      </c>
      <c r="Q23" s="42">
        <v>0</v>
      </c>
      <c r="R23" s="230">
        <v>16.649999999999999</v>
      </c>
      <c r="S23" s="16">
        <v>98.1</v>
      </c>
      <c r="T23" s="16">
        <v>29.25</v>
      </c>
      <c r="U23" s="16">
        <v>1.26</v>
      </c>
      <c r="V23" s="16">
        <v>41.85</v>
      </c>
      <c r="W23" s="16">
        <v>2E-3</v>
      </c>
      <c r="X23" s="16">
        <v>3.0000000000000001E-3</v>
      </c>
      <c r="Y23" s="46">
        <v>0</v>
      </c>
    </row>
    <row r="24" spans="2:25" s="17" customFormat="1" ht="33.75" customHeight="1" x14ac:dyDescent="0.3">
      <c r="B24" s="694"/>
      <c r="C24" s="371"/>
      <c r="D24" s="124">
        <v>120</v>
      </c>
      <c r="E24" s="124" t="s">
        <v>15</v>
      </c>
      <c r="F24" s="720" t="s">
        <v>45</v>
      </c>
      <c r="G24" s="125">
        <v>40</v>
      </c>
      <c r="H24" s="338"/>
      <c r="I24" s="20">
        <v>2.64</v>
      </c>
      <c r="J24" s="21">
        <v>0.48</v>
      </c>
      <c r="K24" s="22">
        <v>16.079999999999998</v>
      </c>
      <c r="L24" s="182">
        <v>79.2</v>
      </c>
      <c r="M24" s="18">
        <v>7.0000000000000007E-2</v>
      </c>
      <c r="N24" s="18">
        <v>0.03</v>
      </c>
      <c r="O24" s="16">
        <v>0</v>
      </c>
      <c r="P24" s="16">
        <v>0</v>
      </c>
      <c r="Q24" s="19">
        <v>0</v>
      </c>
      <c r="R24" s="230">
        <v>11.6</v>
      </c>
      <c r="S24" s="16">
        <v>60</v>
      </c>
      <c r="T24" s="16">
        <v>18.8</v>
      </c>
      <c r="U24" s="16">
        <v>1.56</v>
      </c>
      <c r="V24" s="16">
        <v>94</v>
      </c>
      <c r="W24" s="16">
        <v>1.6999999999999999E-3</v>
      </c>
      <c r="X24" s="16">
        <v>2.2000000000000001E-3</v>
      </c>
      <c r="Y24" s="42">
        <v>0.01</v>
      </c>
    </row>
    <row r="25" spans="2:25" s="17" customFormat="1" ht="33.75" customHeight="1" x14ac:dyDescent="0.3">
      <c r="B25" s="694"/>
      <c r="C25" s="401" t="s">
        <v>66</v>
      </c>
      <c r="D25" s="171"/>
      <c r="E25" s="154"/>
      <c r="F25" s="402" t="s">
        <v>21</v>
      </c>
      <c r="G25" s="276">
        <f>G17+G18+G19+G21+G22+G23+G24</f>
        <v>785</v>
      </c>
      <c r="H25" s="448"/>
      <c r="I25" s="403">
        <f>I17+I18+I19+I21+I22+I23+I24</f>
        <v>30.21</v>
      </c>
      <c r="J25" s="404">
        <f t="shared" ref="J25:Y25" si="8">J17+J18+J19+J21+J22+J23+J24</f>
        <v>22.31</v>
      </c>
      <c r="K25" s="405">
        <f t="shared" si="8"/>
        <v>121.43</v>
      </c>
      <c r="L25" s="578">
        <f>L17+L18+L19+L21+L22+L23+L24</f>
        <v>834.58</v>
      </c>
      <c r="M25" s="403">
        <f t="shared" si="8"/>
        <v>0.54</v>
      </c>
      <c r="N25" s="404">
        <f t="shared" si="8"/>
        <v>1.9400000000000002</v>
      </c>
      <c r="O25" s="404">
        <f t="shared" si="8"/>
        <v>90.44</v>
      </c>
      <c r="P25" s="404">
        <f t="shared" si="8"/>
        <v>4625.8499999999995</v>
      </c>
      <c r="Q25" s="452">
        <f t="shared" si="8"/>
        <v>2.1500000000000004</v>
      </c>
      <c r="R25" s="403">
        <f t="shared" si="8"/>
        <v>94.549999999999983</v>
      </c>
      <c r="S25" s="404">
        <f t="shared" si="8"/>
        <v>473.32000000000005</v>
      </c>
      <c r="T25" s="404">
        <f t="shared" si="8"/>
        <v>102.42999999999999</v>
      </c>
      <c r="U25" s="404">
        <f t="shared" si="8"/>
        <v>16.099999999999998</v>
      </c>
      <c r="V25" s="404">
        <f t="shared" si="8"/>
        <v>650.87</v>
      </c>
      <c r="W25" s="404">
        <f t="shared" si="8"/>
        <v>4.9700000000000001E-2</v>
      </c>
      <c r="X25" s="404">
        <f t="shared" si="8"/>
        <v>4.1200000000000001E-2</v>
      </c>
      <c r="Y25" s="405">
        <f t="shared" si="8"/>
        <v>0.24</v>
      </c>
    </row>
    <row r="26" spans="2:25" s="17" customFormat="1" ht="33.75" customHeight="1" x14ac:dyDescent="0.3">
      <c r="B26" s="694"/>
      <c r="C26" s="406" t="s">
        <v>68</v>
      </c>
      <c r="D26" s="227"/>
      <c r="E26" s="525"/>
      <c r="F26" s="407" t="s">
        <v>21</v>
      </c>
      <c r="G26" s="275">
        <f>G17+G18+G20+G21+G22+G23+G24</f>
        <v>785</v>
      </c>
      <c r="H26" s="449"/>
      <c r="I26" s="431">
        <f>I17+I18+I20+I21+I22+I23+I24</f>
        <v>32.369999999999997</v>
      </c>
      <c r="J26" s="430">
        <f t="shared" ref="J26:Y26" si="9">J17+J18+J20+J21+J22+J23+J24</f>
        <v>23.029999999999998</v>
      </c>
      <c r="K26" s="432">
        <f t="shared" si="9"/>
        <v>122.24000000000001</v>
      </c>
      <c r="L26" s="588">
        <f>L17+L18+L20+L21+L22+L23+L24</f>
        <v>853.30000000000007</v>
      </c>
      <c r="M26" s="431">
        <f t="shared" si="9"/>
        <v>0.49</v>
      </c>
      <c r="N26" s="430">
        <f t="shared" si="9"/>
        <v>1.77</v>
      </c>
      <c r="O26" s="430">
        <f t="shared" si="9"/>
        <v>20.07</v>
      </c>
      <c r="P26" s="430">
        <f t="shared" si="9"/>
        <v>4139.13</v>
      </c>
      <c r="Q26" s="434">
        <f t="shared" si="9"/>
        <v>1.91</v>
      </c>
      <c r="R26" s="431">
        <f t="shared" si="9"/>
        <v>101.19999999999999</v>
      </c>
      <c r="S26" s="430">
        <f t="shared" si="9"/>
        <v>456.58000000000004</v>
      </c>
      <c r="T26" s="430">
        <f t="shared" si="9"/>
        <v>104.67999999999999</v>
      </c>
      <c r="U26" s="430">
        <f t="shared" si="9"/>
        <v>9.15</v>
      </c>
      <c r="V26" s="430">
        <f t="shared" si="9"/>
        <v>613.25</v>
      </c>
      <c r="W26" s="430">
        <f t="shared" si="9"/>
        <v>7.4700000000000003E-2</v>
      </c>
      <c r="X26" s="430">
        <f t="shared" si="9"/>
        <v>3.32E-2</v>
      </c>
      <c r="Y26" s="432">
        <f t="shared" si="9"/>
        <v>0.19</v>
      </c>
    </row>
    <row r="27" spans="2:25" s="17" customFormat="1" ht="33.75" customHeight="1" thickBot="1" x14ac:dyDescent="0.35">
      <c r="B27" s="694"/>
      <c r="C27" s="408" t="s">
        <v>66</v>
      </c>
      <c r="D27" s="226"/>
      <c r="E27" s="467"/>
      <c r="F27" s="409" t="s">
        <v>22</v>
      </c>
      <c r="G27" s="410"/>
      <c r="H27" s="411"/>
      <c r="I27" s="403"/>
      <c r="J27" s="404"/>
      <c r="K27" s="405"/>
      <c r="L27" s="609">
        <f>L25/23.5</f>
        <v>35.514042553191494</v>
      </c>
      <c r="M27" s="403"/>
      <c r="N27" s="404"/>
      <c r="O27" s="404"/>
      <c r="P27" s="404"/>
      <c r="Q27" s="452"/>
      <c r="R27" s="403"/>
      <c r="S27" s="404"/>
      <c r="T27" s="404"/>
      <c r="U27" s="404"/>
      <c r="V27" s="404"/>
      <c r="W27" s="404"/>
      <c r="X27" s="404"/>
      <c r="Y27" s="405"/>
    </row>
    <row r="28" spans="2:25" s="17" customFormat="1" ht="33.75" customHeight="1" thickBot="1" x14ac:dyDescent="0.35">
      <c r="B28" s="656"/>
      <c r="C28" s="412" t="s">
        <v>68</v>
      </c>
      <c r="D28" s="175"/>
      <c r="E28" s="156"/>
      <c r="F28" s="413" t="s">
        <v>22</v>
      </c>
      <c r="G28" s="414"/>
      <c r="H28" s="156"/>
      <c r="I28" s="415"/>
      <c r="J28" s="416"/>
      <c r="K28" s="417"/>
      <c r="L28" s="577">
        <f>L26/23.5</f>
        <v>36.310638297872345</v>
      </c>
      <c r="M28" s="415"/>
      <c r="N28" s="416"/>
      <c r="O28" s="416"/>
      <c r="P28" s="416"/>
      <c r="Q28" s="453"/>
      <c r="R28" s="415"/>
      <c r="S28" s="416"/>
      <c r="T28" s="416"/>
      <c r="U28" s="416"/>
      <c r="V28" s="416"/>
      <c r="W28" s="416"/>
      <c r="X28" s="416"/>
      <c r="Y28" s="417"/>
    </row>
    <row r="29" spans="2:25" x14ac:dyDescent="0.3">
      <c r="B29" s="2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" x14ac:dyDescent="0.3">
      <c r="B30" s="480" t="s">
        <v>61</v>
      </c>
      <c r="C30" s="111"/>
      <c r="D30" s="481"/>
      <c r="E30" s="482"/>
      <c r="F30" s="26"/>
      <c r="G30" s="27"/>
      <c r="H30" s="11"/>
      <c r="I30" s="9"/>
      <c r="J30" s="11"/>
      <c r="K30" s="11"/>
    </row>
    <row r="31" spans="2:25" ht="18" x14ac:dyDescent="0.3">
      <c r="B31" s="483" t="s">
        <v>62</v>
      </c>
      <c r="C31" s="112"/>
      <c r="D31" s="484"/>
      <c r="E31" s="484"/>
      <c r="F31" s="26"/>
      <c r="G31" s="27"/>
      <c r="H31" s="11"/>
      <c r="I31" s="11"/>
      <c r="J31" s="11"/>
      <c r="K31" s="11"/>
    </row>
    <row r="32" spans="2:25" ht="18" x14ac:dyDescent="0.3">
      <c r="E32" s="11"/>
      <c r="F32" s="26"/>
      <c r="G32" s="27"/>
      <c r="H32" s="11"/>
      <c r="I32" s="11"/>
      <c r="J32" s="11"/>
      <c r="K32" s="11"/>
    </row>
    <row r="33" spans="5:11" ht="18" x14ac:dyDescent="0.3">
      <c r="E33" s="11"/>
      <c r="F33" s="26"/>
      <c r="G33" s="27"/>
      <c r="H33" s="11"/>
      <c r="I33" s="11"/>
      <c r="J33" s="11"/>
      <c r="K33" s="11"/>
    </row>
    <row r="34" spans="5:11" ht="18" x14ac:dyDescent="0.3">
      <c r="E34" s="11"/>
      <c r="F34" s="26"/>
      <c r="G34" s="27"/>
      <c r="H34" s="11"/>
      <c r="I34" s="11"/>
      <c r="J34" s="11"/>
      <c r="K34" s="11"/>
    </row>
    <row r="35" spans="5:11" x14ac:dyDescent="0.3">
      <c r="E35" s="11"/>
      <c r="F35" s="11"/>
      <c r="G35" s="11"/>
      <c r="H35" s="11"/>
      <c r="I35" s="11"/>
      <c r="J35" s="11"/>
      <c r="K35" s="11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  <row r="38" spans="5:11" x14ac:dyDescent="0.3">
      <c r="E38" s="11"/>
      <c r="F38" s="11"/>
      <c r="G38" s="11"/>
      <c r="H38" s="11"/>
      <c r="I38" s="11"/>
      <c r="J38" s="11"/>
      <c r="K38" s="11"/>
    </row>
    <row r="39" spans="5:11" x14ac:dyDescent="0.3">
      <c r="E39" s="11"/>
      <c r="F39" s="11"/>
      <c r="G39" s="11"/>
      <c r="H39" s="11"/>
      <c r="I39" s="11"/>
      <c r="J39" s="11"/>
      <c r="K39" s="11"/>
    </row>
    <row r="40" spans="5:11" x14ac:dyDescent="0.3">
      <c r="E40" s="11"/>
      <c r="F40" s="11"/>
      <c r="G40" s="11"/>
      <c r="H40" s="11"/>
      <c r="I40" s="11"/>
      <c r="J40" s="11"/>
      <c r="K40" s="11"/>
    </row>
    <row r="41" spans="5:11" x14ac:dyDescent="0.3">
      <c r="E41" s="11"/>
      <c r="F41" s="11"/>
      <c r="G41" s="11"/>
      <c r="H41" s="11"/>
      <c r="I41" s="11"/>
      <c r="J41" s="11"/>
      <c r="K4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7"/>
  <sheetViews>
    <sheetView zoomScale="60" zoomScaleNormal="60" workbookViewId="0">
      <selection activeCell="H2" sqref="H2"/>
    </sheetView>
  </sheetViews>
  <sheetFormatPr defaultRowHeight="14.4" x14ac:dyDescent="0.3"/>
  <cols>
    <col min="2" max="3" width="21.5546875" customWidth="1"/>
    <col min="4" max="4" width="15.6640625" style="5" customWidth="1"/>
    <col min="5" max="5" width="25.88671875" customWidth="1"/>
    <col min="6" max="6" width="57.88671875" customWidth="1"/>
    <col min="7" max="7" width="16.33203125" customWidth="1"/>
    <col min="8" max="8" width="10.88671875" customWidth="1"/>
    <col min="10" max="10" width="11.33203125" customWidth="1"/>
    <col min="11" max="11" width="15.6640625" customWidth="1"/>
    <col min="12" max="12" width="22.5546875" customWidth="1"/>
    <col min="13" max="13" width="11.33203125" customWidth="1"/>
    <col min="17" max="17" width="9.109375" customWidth="1"/>
    <col min="23" max="24" width="11.109375" bestFit="1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730">
        <v>8</v>
      </c>
      <c r="I2" s="6"/>
      <c r="L2" s="8"/>
      <c r="M2" s="7"/>
      <c r="N2" s="1"/>
      <c r="O2" s="2"/>
    </row>
    <row r="3" spans="2:25" ht="15" thickBot="1" x14ac:dyDescent="0.35">
      <c r="B3" s="772"/>
      <c r="C3" s="772"/>
      <c r="D3" s="770"/>
      <c r="E3" s="772"/>
      <c r="F3" s="772"/>
      <c r="G3" s="772"/>
      <c r="H3" s="772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87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50.25" customHeight="1" thickBot="1" x14ac:dyDescent="0.35">
      <c r="B5" s="877"/>
      <c r="C5" s="881"/>
      <c r="D5" s="880"/>
      <c r="E5" s="877"/>
      <c r="F5" s="877"/>
      <c r="G5" s="881"/>
      <c r="H5" s="877"/>
      <c r="I5" s="465" t="s">
        <v>27</v>
      </c>
      <c r="J5" s="459" t="s">
        <v>28</v>
      </c>
      <c r="K5" s="465" t="s">
        <v>29</v>
      </c>
      <c r="L5" s="880"/>
      <c r="M5" s="477" t="s">
        <v>30</v>
      </c>
      <c r="N5" s="477" t="s">
        <v>99</v>
      </c>
      <c r="O5" s="657" t="s">
        <v>31</v>
      </c>
      <c r="P5" s="570" t="s">
        <v>100</v>
      </c>
      <c r="Q5" s="72" t="s">
        <v>101</v>
      </c>
      <c r="R5" s="477" t="s">
        <v>32</v>
      </c>
      <c r="S5" s="477" t="s">
        <v>33</v>
      </c>
      <c r="T5" s="477" t="s">
        <v>34</v>
      </c>
      <c r="U5" s="477" t="s">
        <v>35</v>
      </c>
      <c r="V5" s="477" t="s">
        <v>102</v>
      </c>
      <c r="W5" s="477" t="s">
        <v>103</v>
      </c>
      <c r="X5" s="477" t="s">
        <v>104</v>
      </c>
      <c r="Y5" s="662" t="s">
        <v>105</v>
      </c>
    </row>
    <row r="6" spans="2:25" s="17" customFormat="1" ht="38.25" customHeight="1" x14ac:dyDescent="0.3">
      <c r="B6" s="789" t="s">
        <v>6</v>
      </c>
      <c r="C6" s="824"/>
      <c r="D6" s="817">
        <v>23</v>
      </c>
      <c r="E6" s="773" t="s">
        <v>20</v>
      </c>
      <c r="F6" s="571" t="s">
        <v>141</v>
      </c>
      <c r="G6" s="647">
        <v>60</v>
      </c>
      <c r="H6" s="470"/>
      <c r="I6" s="39">
        <v>0.56999999999999995</v>
      </c>
      <c r="J6" s="40">
        <v>0.36</v>
      </c>
      <c r="K6" s="45">
        <v>1.92</v>
      </c>
      <c r="L6" s="181">
        <v>11.4</v>
      </c>
      <c r="M6" s="249">
        <v>0.03</v>
      </c>
      <c r="N6" s="40">
        <v>0.02</v>
      </c>
      <c r="O6" s="52">
        <v>10.5</v>
      </c>
      <c r="P6" s="574">
        <v>40</v>
      </c>
      <c r="Q6" s="45">
        <v>0</v>
      </c>
      <c r="R6" s="249">
        <v>11.1</v>
      </c>
      <c r="S6" s="40">
        <v>20.399999999999999</v>
      </c>
      <c r="T6" s="40">
        <v>10.199999999999999</v>
      </c>
      <c r="U6" s="40">
        <v>0.45</v>
      </c>
      <c r="V6" s="52">
        <v>145.80000000000001</v>
      </c>
      <c r="W6" s="52">
        <v>5.9999999999999995E-4</v>
      </c>
      <c r="X6" s="52">
        <v>1E-4</v>
      </c>
      <c r="Y6" s="53">
        <v>0.01</v>
      </c>
    </row>
    <row r="7" spans="2:25" s="37" customFormat="1" ht="37.5" customHeight="1" x14ac:dyDescent="0.3">
      <c r="B7" s="745"/>
      <c r="C7" s="447"/>
      <c r="D7" s="125">
        <v>75</v>
      </c>
      <c r="E7" s="523" t="s">
        <v>10</v>
      </c>
      <c r="F7" s="123" t="s">
        <v>108</v>
      </c>
      <c r="G7" s="125">
        <v>90</v>
      </c>
      <c r="H7" s="125"/>
      <c r="I7" s="18">
        <v>12.42</v>
      </c>
      <c r="J7" s="16">
        <v>2.88</v>
      </c>
      <c r="K7" s="19">
        <v>4.59</v>
      </c>
      <c r="L7" s="179">
        <v>93.51</v>
      </c>
      <c r="M7" s="230">
        <v>0.08</v>
      </c>
      <c r="N7" s="16">
        <v>0.09</v>
      </c>
      <c r="O7" s="21">
        <v>1.34</v>
      </c>
      <c r="P7" s="21">
        <v>170</v>
      </c>
      <c r="Q7" s="19">
        <v>0.16</v>
      </c>
      <c r="R7" s="230">
        <v>35.15</v>
      </c>
      <c r="S7" s="16">
        <v>162.82</v>
      </c>
      <c r="T7" s="16">
        <v>46.09</v>
      </c>
      <c r="U7" s="16">
        <v>0.81</v>
      </c>
      <c r="V7" s="21">
        <v>343.63</v>
      </c>
      <c r="W7" s="21">
        <v>0.108</v>
      </c>
      <c r="X7" s="21">
        <v>1.17E-2</v>
      </c>
      <c r="Y7" s="49">
        <v>0.51</v>
      </c>
    </row>
    <row r="8" spans="2:25" s="37" customFormat="1" ht="37.5" customHeight="1" x14ac:dyDescent="0.3">
      <c r="B8" s="745"/>
      <c r="C8" s="811" t="s">
        <v>66</v>
      </c>
      <c r="D8" s="171">
        <v>50</v>
      </c>
      <c r="E8" s="154" t="s">
        <v>59</v>
      </c>
      <c r="F8" s="818" t="s">
        <v>84</v>
      </c>
      <c r="G8" s="171">
        <v>150</v>
      </c>
      <c r="H8" s="171"/>
      <c r="I8" s="819">
        <v>3.3</v>
      </c>
      <c r="J8" s="820">
        <v>7.8</v>
      </c>
      <c r="K8" s="821">
        <v>22.35</v>
      </c>
      <c r="L8" s="822">
        <v>173.1</v>
      </c>
      <c r="M8" s="62">
        <v>0.14000000000000001</v>
      </c>
      <c r="N8" s="62">
        <v>0.12</v>
      </c>
      <c r="O8" s="63">
        <v>18.149999999999999</v>
      </c>
      <c r="P8" s="63">
        <v>21.6</v>
      </c>
      <c r="Q8" s="109">
        <v>0.1</v>
      </c>
      <c r="R8" s="292">
        <v>36.36</v>
      </c>
      <c r="S8" s="63">
        <v>85.5</v>
      </c>
      <c r="T8" s="63">
        <v>27.8</v>
      </c>
      <c r="U8" s="63">
        <v>1.1399999999999999</v>
      </c>
      <c r="V8" s="63">
        <v>701.4</v>
      </c>
      <c r="W8" s="63">
        <v>8.0000000000000002E-3</v>
      </c>
      <c r="X8" s="63">
        <v>2E-3</v>
      </c>
      <c r="Y8" s="64">
        <v>4.2000000000000003E-2</v>
      </c>
    </row>
    <row r="9" spans="2:25" s="37" customFormat="1" ht="37.5" customHeight="1" x14ac:dyDescent="0.3">
      <c r="B9" s="745"/>
      <c r="C9" s="369" t="s">
        <v>68</v>
      </c>
      <c r="D9" s="172">
        <v>226</v>
      </c>
      <c r="E9" s="611" t="s">
        <v>59</v>
      </c>
      <c r="F9" s="524" t="s">
        <v>132</v>
      </c>
      <c r="G9" s="665">
        <v>150</v>
      </c>
      <c r="H9" s="172"/>
      <c r="I9" s="68">
        <v>3.3</v>
      </c>
      <c r="J9" s="69">
        <v>3.9</v>
      </c>
      <c r="K9" s="461">
        <v>25.6</v>
      </c>
      <c r="L9" s="823">
        <v>151.35</v>
      </c>
      <c r="M9" s="232">
        <v>0.15</v>
      </c>
      <c r="N9" s="69">
        <v>0.11</v>
      </c>
      <c r="O9" s="69">
        <v>21</v>
      </c>
      <c r="P9" s="69">
        <v>15.3</v>
      </c>
      <c r="Q9" s="461">
        <v>0.06</v>
      </c>
      <c r="R9" s="232">
        <v>14.01</v>
      </c>
      <c r="S9" s="69">
        <v>78.63</v>
      </c>
      <c r="T9" s="69">
        <v>29.37</v>
      </c>
      <c r="U9" s="69">
        <v>1.32</v>
      </c>
      <c r="V9" s="69">
        <v>805.4</v>
      </c>
      <c r="W9" s="69">
        <v>0.02</v>
      </c>
      <c r="X9" s="69">
        <v>0</v>
      </c>
      <c r="Y9" s="107">
        <v>0.05</v>
      </c>
    </row>
    <row r="10" spans="2:25" s="37" customFormat="1" ht="37.5" customHeight="1" x14ac:dyDescent="0.3">
      <c r="B10" s="745"/>
      <c r="C10" s="447"/>
      <c r="D10" s="125">
        <v>98</v>
      </c>
      <c r="E10" s="124" t="s">
        <v>18</v>
      </c>
      <c r="F10" s="742" t="s">
        <v>17</v>
      </c>
      <c r="G10" s="174">
        <v>200</v>
      </c>
      <c r="H10" s="122"/>
      <c r="I10" s="230">
        <v>0.4</v>
      </c>
      <c r="J10" s="16">
        <v>0</v>
      </c>
      <c r="K10" s="42">
        <v>27</v>
      </c>
      <c r="L10" s="240">
        <v>110</v>
      </c>
      <c r="M10" s="230">
        <v>0.05</v>
      </c>
      <c r="N10" s="16">
        <v>0.02</v>
      </c>
      <c r="O10" s="16">
        <v>0</v>
      </c>
      <c r="P10" s="16">
        <v>0</v>
      </c>
      <c r="Q10" s="19">
        <v>0</v>
      </c>
      <c r="R10" s="230">
        <v>16.649999999999999</v>
      </c>
      <c r="S10" s="16">
        <v>98.1</v>
      </c>
      <c r="T10" s="16">
        <v>29.25</v>
      </c>
      <c r="U10" s="16">
        <v>1.26</v>
      </c>
      <c r="V10" s="16">
        <v>41.85</v>
      </c>
      <c r="W10" s="16">
        <v>2E-3</v>
      </c>
      <c r="X10" s="16">
        <v>3.0000000000000001E-3</v>
      </c>
      <c r="Y10" s="46">
        <v>0</v>
      </c>
    </row>
    <row r="11" spans="2:25" s="37" customFormat="1" ht="37.5" customHeight="1" x14ac:dyDescent="0.3">
      <c r="B11" s="745"/>
      <c r="C11" s="447"/>
      <c r="D11" s="203">
        <v>119</v>
      </c>
      <c r="E11" s="523" t="s">
        <v>14</v>
      </c>
      <c r="F11" s="123" t="s">
        <v>52</v>
      </c>
      <c r="G11" s="125">
        <v>35</v>
      </c>
      <c r="H11" s="125"/>
      <c r="I11" s="20">
        <v>2.66</v>
      </c>
      <c r="J11" s="21">
        <v>0.28000000000000003</v>
      </c>
      <c r="K11" s="22">
        <v>17.22</v>
      </c>
      <c r="L11" s="257">
        <v>82.25</v>
      </c>
      <c r="M11" s="259">
        <v>0.04</v>
      </c>
      <c r="N11" s="21">
        <v>0.01</v>
      </c>
      <c r="O11" s="21">
        <v>0</v>
      </c>
      <c r="P11" s="21">
        <v>0</v>
      </c>
      <c r="Q11" s="22">
        <v>0</v>
      </c>
      <c r="R11" s="259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9">
        <v>0</v>
      </c>
    </row>
    <row r="12" spans="2:25" s="37" customFormat="1" ht="26.25" customHeight="1" x14ac:dyDescent="0.3">
      <c r="B12" s="745"/>
      <c r="C12" s="447"/>
      <c r="D12" s="124">
        <v>120</v>
      </c>
      <c r="E12" s="135" t="s">
        <v>15</v>
      </c>
      <c r="F12" s="720" t="s">
        <v>13</v>
      </c>
      <c r="G12" s="124">
        <v>20</v>
      </c>
      <c r="H12" s="124"/>
      <c r="I12" s="18">
        <v>1.1399999999999999</v>
      </c>
      <c r="J12" s="16">
        <v>0.22</v>
      </c>
      <c r="K12" s="19">
        <v>7.44</v>
      </c>
      <c r="L12" s="180">
        <v>36.26</v>
      </c>
      <c r="M12" s="259">
        <v>0.02</v>
      </c>
      <c r="N12" s="21">
        <v>2.4E-2</v>
      </c>
      <c r="O12" s="21">
        <v>0.08</v>
      </c>
      <c r="P12" s="21">
        <v>0</v>
      </c>
      <c r="Q12" s="22">
        <v>0</v>
      </c>
      <c r="R12" s="259">
        <v>6.8</v>
      </c>
      <c r="S12" s="21">
        <v>24</v>
      </c>
      <c r="T12" s="21">
        <v>8.1999999999999993</v>
      </c>
      <c r="U12" s="21">
        <v>0.46</v>
      </c>
      <c r="V12" s="21">
        <v>73.5</v>
      </c>
      <c r="W12" s="21">
        <v>2E-3</v>
      </c>
      <c r="X12" s="21">
        <v>2E-3</v>
      </c>
      <c r="Y12" s="49">
        <v>1.2E-2</v>
      </c>
    </row>
    <row r="13" spans="2:25" s="37" customFormat="1" ht="26.25" customHeight="1" x14ac:dyDescent="0.3">
      <c r="B13" s="745"/>
      <c r="C13" s="368" t="s">
        <v>66</v>
      </c>
      <c r="D13" s="171"/>
      <c r="E13" s="154"/>
      <c r="F13" s="402" t="s">
        <v>21</v>
      </c>
      <c r="G13" s="171">
        <f>G6+G7+G8+G10+G11+G12</f>
        <v>555</v>
      </c>
      <c r="H13" s="171"/>
      <c r="I13" s="62">
        <f t="shared" ref="I13:Y13" si="0">I6+I7+I8+I10+I11+I12</f>
        <v>20.49</v>
      </c>
      <c r="J13" s="63">
        <f t="shared" si="0"/>
        <v>11.54</v>
      </c>
      <c r="K13" s="109">
        <f t="shared" si="0"/>
        <v>80.52</v>
      </c>
      <c r="L13" s="825">
        <f t="shared" si="0"/>
        <v>506.52</v>
      </c>
      <c r="M13" s="292">
        <f t="shared" si="0"/>
        <v>0.36</v>
      </c>
      <c r="N13" s="63">
        <f t="shared" si="0"/>
        <v>0.28399999999999997</v>
      </c>
      <c r="O13" s="63">
        <f t="shared" si="0"/>
        <v>30.069999999999997</v>
      </c>
      <c r="P13" s="63">
        <f t="shared" si="0"/>
        <v>231.6</v>
      </c>
      <c r="Q13" s="109">
        <f t="shared" si="0"/>
        <v>0.26</v>
      </c>
      <c r="R13" s="292">
        <f t="shared" si="0"/>
        <v>113.05999999999999</v>
      </c>
      <c r="S13" s="63">
        <f t="shared" si="0"/>
        <v>413.57000000000005</v>
      </c>
      <c r="T13" s="63">
        <f t="shared" si="0"/>
        <v>126.44000000000001</v>
      </c>
      <c r="U13" s="63">
        <f t="shared" si="0"/>
        <v>4.5</v>
      </c>
      <c r="V13" s="63">
        <f t="shared" si="0"/>
        <v>1338.7299999999998</v>
      </c>
      <c r="W13" s="63">
        <f t="shared" si="0"/>
        <v>0.12160000000000001</v>
      </c>
      <c r="X13" s="63">
        <f t="shared" si="0"/>
        <v>2.0799999999999999E-2</v>
      </c>
      <c r="Y13" s="64">
        <f t="shared" si="0"/>
        <v>0.57400000000000007</v>
      </c>
    </row>
    <row r="14" spans="2:25" s="37" customFormat="1" ht="26.25" customHeight="1" x14ac:dyDescent="0.3">
      <c r="B14" s="745"/>
      <c r="C14" s="369" t="s">
        <v>68</v>
      </c>
      <c r="D14" s="172"/>
      <c r="E14" s="155"/>
      <c r="F14" s="407" t="s">
        <v>21</v>
      </c>
      <c r="G14" s="172">
        <f>G6+G7+G9+G10+G11+G12</f>
        <v>555</v>
      </c>
      <c r="H14" s="172"/>
      <c r="I14" s="68">
        <f t="shared" ref="I14:Y14" si="1">I6+I7+I9+I10+I11+I12</f>
        <v>20.49</v>
      </c>
      <c r="J14" s="69">
        <f t="shared" si="1"/>
        <v>7.64</v>
      </c>
      <c r="K14" s="461">
        <f t="shared" si="1"/>
        <v>83.77</v>
      </c>
      <c r="L14" s="827">
        <f t="shared" si="1"/>
        <v>484.77</v>
      </c>
      <c r="M14" s="232">
        <f t="shared" si="1"/>
        <v>0.37</v>
      </c>
      <c r="N14" s="69">
        <f t="shared" si="1"/>
        <v>0.27400000000000002</v>
      </c>
      <c r="O14" s="69">
        <f t="shared" si="1"/>
        <v>32.92</v>
      </c>
      <c r="P14" s="69">
        <f t="shared" si="1"/>
        <v>225.3</v>
      </c>
      <c r="Q14" s="461">
        <f t="shared" si="1"/>
        <v>0.22</v>
      </c>
      <c r="R14" s="232">
        <f t="shared" si="1"/>
        <v>90.71</v>
      </c>
      <c r="S14" s="69">
        <f t="shared" si="1"/>
        <v>406.70000000000005</v>
      </c>
      <c r="T14" s="69">
        <f t="shared" si="1"/>
        <v>128.01000000000002</v>
      </c>
      <c r="U14" s="69">
        <f t="shared" si="1"/>
        <v>4.68</v>
      </c>
      <c r="V14" s="69">
        <f t="shared" si="1"/>
        <v>1442.7299999999998</v>
      </c>
      <c r="W14" s="69">
        <f t="shared" si="1"/>
        <v>0.1336</v>
      </c>
      <c r="X14" s="69">
        <f t="shared" si="1"/>
        <v>1.8800000000000004E-2</v>
      </c>
      <c r="Y14" s="107">
        <f t="shared" si="1"/>
        <v>0.58200000000000007</v>
      </c>
    </row>
    <row r="15" spans="2:25" s="37" customFormat="1" ht="26.25" customHeight="1" x14ac:dyDescent="0.3">
      <c r="B15" s="745"/>
      <c r="C15" s="368" t="s">
        <v>66</v>
      </c>
      <c r="D15" s="171"/>
      <c r="E15" s="154"/>
      <c r="F15" s="402" t="s">
        <v>22</v>
      </c>
      <c r="G15" s="276"/>
      <c r="H15" s="171"/>
      <c r="I15" s="55"/>
      <c r="J15" s="23"/>
      <c r="K15" s="108"/>
      <c r="L15" s="826">
        <f>L13/23.5</f>
        <v>21.55404255319149</v>
      </c>
      <c r="M15" s="191"/>
      <c r="N15" s="23"/>
      <c r="O15" s="23"/>
      <c r="P15" s="23"/>
      <c r="Q15" s="108"/>
      <c r="R15" s="191"/>
      <c r="S15" s="23"/>
      <c r="T15" s="23"/>
      <c r="U15" s="23"/>
      <c r="V15" s="23"/>
      <c r="W15" s="23"/>
      <c r="X15" s="23"/>
      <c r="Y15" s="65"/>
    </row>
    <row r="16" spans="2:25" s="37" customFormat="1" ht="28.5" customHeight="1" thickBot="1" x14ac:dyDescent="0.35">
      <c r="B16" s="767"/>
      <c r="C16" s="370" t="s">
        <v>68</v>
      </c>
      <c r="D16" s="175"/>
      <c r="E16" s="156"/>
      <c r="F16" s="413" t="s">
        <v>22</v>
      </c>
      <c r="G16" s="175"/>
      <c r="H16" s="175"/>
      <c r="I16" s="828"/>
      <c r="J16" s="416"/>
      <c r="K16" s="453"/>
      <c r="L16" s="829">
        <f>L14/23.5</f>
        <v>20.628510638297872</v>
      </c>
      <c r="M16" s="415"/>
      <c r="N16" s="416"/>
      <c r="O16" s="416"/>
      <c r="P16" s="416"/>
      <c r="Q16" s="453"/>
      <c r="R16" s="415"/>
      <c r="S16" s="416"/>
      <c r="T16" s="416"/>
      <c r="U16" s="416"/>
      <c r="V16" s="416"/>
      <c r="W16" s="416"/>
      <c r="X16" s="416"/>
      <c r="Y16" s="417"/>
    </row>
    <row r="17" spans="2:25" s="17" customFormat="1" ht="33.75" customHeight="1" x14ac:dyDescent="0.3">
      <c r="B17" s="693" t="s">
        <v>7</v>
      </c>
      <c r="C17" s="256"/>
      <c r="D17" s="367">
        <v>273</v>
      </c>
      <c r="E17" s="330" t="s">
        <v>8</v>
      </c>
      <c r="F17" s="774" t="s">
        <v>142</v>
      </c>
      <c r="G17" s="775">
        <v>60</v>
      </c>
      <c r="H17" s="567"/>
      <c r="I17" s="428">
        <v>1.03</v>
      </c>
      <c r="J17" s="349">
        <v>3.7</v>
      </c>
      <c r="K17" s="429">
        <v>2.29</v>
      </c>
      <c r="L17" s="568">
        <v>46.53</v>
      </c>
      <c r="M17" s="428">
        <v>4.0000000000000001E-3</v>
      </c>
      <c r="N17" s="349">
        <v>4.0000000000000001E-3</v>
      </c>
      <c r="O17" s="349">
        <v>25.6</v>
      </c>
      <c r="P17" s="349">
        <v>40</v>
      </c>
      <c r="Q17" s="350">
        <v>0</v>
      </c>
      <c r="R17" s="428">
        <v>13.01</v>
      </c>
      <c r="S17" s="349">
        <v>20.57</v>
      </c>
      <c r="T17" s="349">
        <v>7.51</v>
      </c>
      <c r="U17" s="349">
        <v>0.52</v>
      </c>
      <c r="V17" s="349">
        <v>97.76</v>
      </c>
      <c r="W17" s="349">
        <v>8.0000000000000004E-4</v>
      </c>
      <c r="X17" s="349">
        <v>2.1000000000000001E-4</v>
      </c>
      <c r="Y17" s="429">
        <v>1.23</v>
      </c>
    </row>
    <row r="18" spans="2:25" s="17" customFormat="1" ht="33.75" customHeight="1" x14ac:dyDescent="0.3">
      <c r="B18" s="692"/>
      <c r="C18" s="138"/>
      <c r="D18" s="136">
        <v>48</v>
      </c>
      <c r="E18" s="136" t="s">
        <v>9</v>
      </c>
      <c r="F18" s="165" t="s">
        <v>65</v>
      </c>
      <c r="G18" s="688">
        <v>200</v>
      </c>
      <c r="H18" s="126"/>
      <c r="I18" s="80">
        <v>7.2</v>
      </c>
      <c r="J18" s="13">
        <v>6.4</v>
      </c>
      <c r="K18" s="24">
        <v>8</v>
      </c>
      <c r="L18" s="127">
        <v>117.6</v>
      </c>
      <c r="M18" s="231">
        <v>0.1</v>
      </c>
      <c r="N18" s="80">
        <v>0.08</v>
      </c>
      <c r="O18" s="13">
        <v>15.44</v>
      </c>
      <c r="P18" s="13">
        <v>96</v>
      </c>
      <c r="Q18" s="46">
        <v>0.06</v>
      </c>
      <c r="R18" s="231">
        <v>46.04</v>
      </c>
      <c r="S18" s="13">
        <v>100.14</v>
      </c>
      <c r="T18" s="13">
        <v>27.04</v>
      </c>
      <c r="U18" s="13">
        <v>0.86</v>
      </c>
      <c r="V18" s="13">
        <v>321.39999999999998</v>
      </c>
      <c r="W18" s="13">
        <v>4.0000000000000001E-3</v>
      </c>
      <c r="X18" s="13">
        <v>0</v>
      </c>
      <c r="Y18" s="46">
        <v>0.2</v>
      </c>
    </row>
    <row r="19" spans="2:25" s="17" customFormat="1" ht="33.75" customHeight="1" x14ac:dyDescent="0.3">
      <c r="B19" s="556"/>
      <c r="C19" s="115"/>
      <c r="D19" s="523">
        <v>270</v>
      </c>
      <c r="E19" s="523" t="s">
        <v>10</v>
      </c>
      <c r="F19" s="148" t="s">
        <v>143</v>
      </c>
      <c r="G19" s="663">
        <v>90</v>
      </c>
      <c r="H19" s="158"/>
      <c r="I19" s="354">
        <v>24.03</v>
      </c>
      <c r="J19" s="92">
        <v>19.829999999999998</v>
      </c>
      <c r="K19" s="97">
        <v>1.61</v>
      </c>
      <c r="L19" s="436">
        <v>279.17</v>
      </c>
      <c r="M19" s="231">
        <v>0.09</v>
      </c>
      <c r="N19" s="13">
        <v>0.17</v>
      </c>
      <c r="O19" s="13">
        <v>1.85</v>
      </c>
      <c r="P19" s="13">
        <v>40</v>
      </c>
      <c r="Q19" s="24">
        <v>0.01</v>
      </c>
      <c r="R19" s="231">
        <v>23.61</v>
      </c>
      <c r="S19" s="13">
        <v>193.21</v>
      </c>
      <c r="T19" s="13">
        <v>24.96</v>
      </c>
      <c r="U19" s="13">
        <v>1.67</v>
      </c>
      <c r="V19" s="13">
        <v>300.75</v>
      </c>
      <c r="W19" s="13">
        <v>5.3800000000000002E-3</v>
      </c>
      <c r="X19" s="13">
        <v>2.9E-4</v>
      </c>
      <c r="Y19" s="46">
        <v>0.16</v>
      </c>
    </row>
    <row r="20" spans="2:25" s="17" customFormat="1" ht="33.75" customHeight="1" x14ac:dyDescent="0.3">
      <c r="B20" s="90"/>
      <c r="C20" s="218"/>
      <c r="D20" s="135">
        <v>54</v>
      </c>
      <c r="E20" s="135" t="s">
        <v>59</v>
      </c>
      <c r="F20" s="697" t="s">
        <v>40</v>
      </c>
      <c r="G20" s="159">
        <v>150</v>
      </c>
      <c r="H20" s="124"/>
      <c r="I20" s="20">
        <v>7.2</v>
      </c>
      <c r="J20" s="21">
        <v>5.0999999999999996</v>
      </c>
      <c r="K20" s="22">
        <v>33.9</v>
      </c>
      <c r="L20" s="182">
        <v>210.3</v>
      </c>
      <c r="M20" s="259">
        <v>0.21</v>
      </c>
      <c r="N20" s="20">
        <v>0.11</v>
      </c>
      <c r="O20" s="21">
        <v>0</v>
      </c>
      <c r="P20" s="21">
        <v>0</v>
      </c>
      <c r="Q20" s="49">
        <v>0</v>
      </c>
      <c r="R20" s="259">
        <v>14.55</v>
      </c>
      <c r="S20" s="21">
        <v>208.87</v>
      </c>
      <c r="T20" s="21">
        <v>139.99</v>
      </c>
      <c r="U20" s="21">
        <v>4.68</v>
      </c>
      <c r="V20" s="21">
        <v>273.8</v>
      </c>
      <c r="W20" s="21">
        <v>3.0000000000000001E-3</v>
      </c>
      <c r="X20" s="21">
        <v>5.0000000000000001E-3</v>
      </c>
      <c r="Y20" s="49">
        <v>0.02</v>
      </c>
    </row>
    <row r="21" spans="2:25" s="17" customFormat="1" ht="43.5" customHeight="1" x14ac:dyDescent="0.3">
      <c r="B21" s="90"/>
      <c r="C21" s="218"/>
      <c r="D21" s="136">
        <v>107</v>
      </c>
      <c r="E21" s="136" t="s">
        <v>18</v>
      </c>
      <c r="F21" s="165" t="s">
        <v>116</v>
      </c>
      <c r="G21" s="688">
        <v>200</v>
      </c>
      <c r="H21" s="126"/>
      <c r="I21" s="18">
        <v>0</v>
      </c>
      <c r="J21" s="16">
        <v>0</v>
      </c>
      <c r="K21" s="19">
        <v>24.2</v>
      </c>
      <c r="L21" s="179">
        <v>96.6</v>
      </c>
      <c r="M21" s="230">
        <v>0.08</v>
      </c>
      <c r="N21" s="18"/>
      <c r="O21" s="16">
        <v>50</v>
      </c>
      <c r="P21" s="16">
        <v>0.06</v>
      </c>
      <c r="Q21" s="42"/>
      <c r="R21" s="230">
        <v>0</v>
      </c>
      <c r="S21" s="16">
        <v>0</v>
      </c>
      <c r="T21" s="16">
        <v>0</v>
      </c>
      <c r="U21" s="16">
        <v>0</v>
      </c>
      <c r="V21" s="16"/>
      <c r="W21" s="16"/>
      <c r="X21" s="16"/>
      <c r="Y21" s="42"/>
    </row>
    <row r="22" spans="2:25" s="17" customFormat="1" ht="33.75" customHeight="1" x14ac:dyDescent="0.3">
      <c r="B22" s="90"/>
      <c r="C22" s="218"/>
      <c r="D22" s="137">
        <v>119</v>
      </c>
      <c r="E22" s="135" t="s">
        <v>14</v>
      </c>
      <c r="F22" s="697" t="s">
        <v>52</v>
      </c>
      <c r="G22" s="174">
        <v>20</v>
      </c>
      <c r="H22" s="122"/>
      <c r="I22" s="230">
        <v>1.4</v>
      </c>
      <c r="J22" s="16">
        <v>0.14000000000000001</v>
      </c>
      <c r="K22" s="42">
        <v>8.8000000000000007</v>
      </c>
      <c r="L22" s="239">
        <v>48</v>
      </c>
      <c r="M22" s="230">
        <v>0.02</v>
      </c>
      <c r="N22" s="18">
        <v>6.0000000000000001E-3</v>
      </c>
      <c r="O22" s="16">
        <v>0</v>
      </c>
      <c r="P22" s="16">
        <v>0</v>
      </c>
      <c r="Q22" s="42">
        <v>0</v>
      </c>
      <c r="R22" s="230">
        <v>7.4</v>
      </c>
      <c r="S22" s="16">
        <v>43.6</v>
      </c>
      <c r="T22" s="16">
        <v>13</v>
      </c>
      <c r="U22" s="18">
        <v>0.56000000000000005</v>
      </c>
      <c r="V22" s="16">
        <v>18.600000000000001</v>
      </c>
      <c r="W22" s="16">
        <v>5.9999999999999995E-4</v>
      </c>
      <c r="X22" s="18">
        <v>1E-3</v>
      </c>
      <c r="Y22" s="42">
        <v>0</v>
      </c>
    </row>
    <row r="23" spans="2:25" s="17" customFormat="1" ht="33.75" customHeight="1" x14ac:dyDescent="0.3">
      <c r="B23" s="86"/>
      <c r="C23" s="221"/>
      <c r="D23" s="135">
        <v>120</v>
      </c>
      <c r="E23" s="135" t="s">
        <v>15</v>
      </c>
      <c r="F23" s="697" t="s">
        <v>45</v>
      </c>
      <c r="G23" s="159">
        <v>20</v>
      </c>
      <c r="H23" s="124"/>
      <c r="I23" s="18">
        <v>1.1399999999999999</v>
      </c>
      <c r="J23" s="16">
        <v>0.22</v>
      </c>
      <c r="K23" s="19">
        <v>7.44</v>
      </c>
      <c r="L23" s="180">
        <v>36.26</v>
      </c>
      <c r="M23" s="259">
        <v>0.02</v>
      </c>
      <c r="N23" s="20">
        <v>2.4E-2</v>
      </c>
      <c r="O23" s="21">
        <v>0.08</v>
      </c>
      <c r="P23" s="21">
        <v>0</v>
      </c>
      <c r="Q23" s="49">
        <v>0</v>
      </c>
      <c r="R23" s="259">
        <v>6.8</v>
      </c>
      <c r="S23" s="21">
        <v>24</v>
      </c>
      <c r="T23" s="21">
        <v>8.1999999999999993</v>
      </c>
      <c r="U23" s="21">
        <v>0.46</v>
      </c>
      <c r="V23" s="21">
        <v>73.5</v>
      </c>
      <c r="W23" s="21">
        <v>2E-3</v>
      </c>
      <c r="X23" s="21">
        <v>2E-3</v>
      </c>
      <c r="Y23" s="49">
        <v>1.2E-2</v>
      </c>
    </row>
    <row r="24" spans="2:25" s="17" customFormat="1" ht="33.75" customHeight="1" x14ac:dyDescent="0.3">
      <c r="B24" s="86"/>
      <c r="C24" s="221"/>
      <c r="D24" s="754"/>
      <c r="E24" s="754"/>
      <c r="F24" s="168" t="s">
        <v>21</v>
      </c>
      <c r="G24" s="351">
        <f>SUM(G17:G23)</f>
        <v>740</v>
      </c>
      <c r="H24" s="124"/>
      <c r="I24" s="25">
        <f t="shared" ref="I24:Y24" si="2">SUM(I18:I23)</f>
        <v>40.97</v>
      </c>
      <c r="J24" s="15">
        <f t="shared" si="2"/>
        <v>31.689999999999998</v>
      </c>
      <c r="K24" s="118">
        <f t="shared" si="2"/>
        <v>83.949999999999989</v>
      </c>
      <c r="L24" s="366">
        <f>L17+L18+L19+L20+L21+L22+L23</f>
        <v>834.46</v>
      </c>
      <c r="M24" s="190">
        <f t="shared" si="2"/>
        <v>0.52</v>
      </c>
      <c r="N24" s="15">
        <f t="shared" si="2"/>
        <v>0.39</v>
      </c>
      <c r="O24" s="15">
        <f t="shared" si="2"/>
        <v>67.36999999999999</v>
      </c>
      <c r="P24" s="15">
        <f t="shared" si="2"/>
        <v>136.06</v>
      </c>
      <c r="Q24" s="47">
        <f t="shared" si="2"/>
        <v>6.9999999999999993E-2</v>
      </c>
      <c r="R24" s="190">
        <f t="shared" si="2"/>
        <v>98.4</v>
      </c>
      <c r="S24" s="15">
        <f t="shared" si="2"/>
        <v>569.82000000000005</v>
      </c>
      <c r="T24" s="15">
        <f t="shared" si="2"/>
        <v>213.19</v>
      </c>
      <c r="U24" s="15">
        <f t="shared" si="2"/>
        <v>8.23</v>
      </c>
      <c r="V24" s="15">
        <f t="shared" si="2"/>
        <v>988.05000000000007</v>
      </c>
      <c r="W24" s="15">
        <f t="shared" si="2"/>
        <v>1.4979999999999999E-2</v>
      </c>
      <c r="X24" s="15">
        <f t="shared" si="2"/>
        <v>8.2900000000000005E-3</v>
      </c>
      <c r="Y24" s="47">
        <f t="shared" si="2"/>
        <v>0.39200000000000002</v>
      </c>
    </row>
    <row r="25" spans="2:25" s="17" customFormat="1" ht="33.75" customHeight="1" thickBot="1" x14ac:dyDescent="0.35">
      <c r="B25" s="332"/>
      <c r="C25" s="279"/>
      <c r="D25" s="755"/>
      <c r="E25" s="755"/>
      <c r="F25" s="169" t="s">
        <v>22</v>
      </c>
      <c r="G25" s="776"/>
      <c r="H25" s="302"/>
      <c r="I25" s="704"/>
      <c r="J25" s="705"/>
      <c r="K25" s="766"/>
      <c r="L25" s="185">
        <f>L24/23.5</f>
        <v>35.50893617021277</v>
      </c>
      <c r="M25" s="703"/>
      <c r="N25" s="704"/>
      <c r="O25" s="705"/>
      <c r="P25" s="705"/>
      <c r="Q25" s="706"/>
      <c r="R25" s="703"/>
      <c r="S25" s="705"/>
      <c r="T25" s="705"/>
      <c r="U25" s="705"/>
      <c r="V25" s="705"/>
      <c r="W25" s="705"/>
      <c r="X25" s="705"/>
      <c r="Y25" s="706"/>
    </row>
    <row r="26" spans="2:25" x14ac:dyDescent="0.3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7" spans="2:25" ht="18" x14ac:dyDescent="0.3">
      <c r="B27" s="356"/>
      <c r="C27" s="356"/>
      <c r="D27" s="261"/>
      <c r="E27" s="204"/>
      <c r="F27" s="26"/>
      <c r="G27" s="27"/>
      <c r="H27" s="11"/>
      <c r="I27" s="9"/>
      <c r="J27" s="11"/>
      <c r="K27" s="11"/>
    </row>
    <row r="28" spans="2:25" x14ac:dyDescent="0.3">
      <c r="B28" s="480" t="s">
        <v>61</v>
      </c>
      <c r="C28" s="111"/>
      <c r="D28" s="481"/>
      <c r="E28" s="482"/>
    </row>
    <row r="29" spans="2:25" x14ac:dyDescent="0.3">
      <c r="B29" s="483" t="s">
        <v>62</v>
      </c>
      <c r="C29" s="112"/>
      <c r="D29" s="484"/>
      <c r="E29" s="484"/>
    </row>
    <row r="36" spans="5:11" x14ac:dyDescent="0.3">
      <c r="E36" s="11"/>
      <c r="F36" s="11"/>
      <c r="G36" s="11"/>
      <c r="H36" s="11"/>
      <c r="I36" s="11"/>
      <c r="J36" s="11"/>
      <c r="K36" s="11"/>
    </row>
    <row r="37" spans="5:11" x14ac:dyDescent="0.3">
      <c r="E37" s="11"/>
      <c r="F37" s="11"/>
      <c r="G37" s="11"/>
      <c r="H37" s="11"/>
      <c r="I37" s="11"/>
      <c r="J37" s="11"/>
      <c r="K37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zoomScale="60" zoomScaleNormal="60" workbookViewId="0">
      <selection activeCell="H2" sqref="H2"/>
    </sheetView>
  </sheetViews>
  <sheetFormatPr defaultRowHeight="14.4" x14ac:dyDescent="0.3"/>
  <cols>
    <col min="2" max="3" width="20.109375" customWidth="1"/>
    <col min="4" max="4" width="15.6640625" style="5" customWidth="1"/>
    <col min="5" max="5" width="20.88671875" customWidth="1"/>
    <col min="6" max="6" width="54.33203125" customWidth="1"/>
    <col min="7" max="7" width="16.33203125" customWidth="1"/>
    <col min="8" max="8" width="10.88671875" customWidth="1"/>
    <col min="9" max="9" width="11.109375" bestFit="1" customWidth="1"/>
    <col min="10" max="10" width="11.33203125" customWidth="1"/>
    <col min="11" max="11" width="12.88671875" customWidth="1"/>
    <col min="12" max="12" width="22.44140625" customWidth="1"/>
    <col min="13" max="13" width="11.33203125" customWidth="1"/>
    <col min="17" max="17" width="9.109375" customWidth="1"/>
    <col min="24" max="24" width="11.109375" bestFit="1" customWidth="1"/>
  </cols>
  <sheetData>
    <row r="2" spans="2:25" ht="22.8" x14ac:dyDescent="0.4">
      <c r="B2" s="689" t="s">
        <v>1</v>
      </c>
      <c r="C2" s="689"/>
      <c r="D2" s="690"/>
      <c r="E2" s="689" t="s">
        <v>3</v>
      </c>
      <c r="F2" s="689"/>
      <c r="G2" s="691" t="s">
        <v>2</v>
      </c>
      <c r="H2" s="730">
        <v>9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5">
      <c r="B4" s="876" t="s">
        <v>0</v>
      </c>
      <c r="C4" s="876"/>
      <c r="D4" s="879" t="s">
        <v>161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162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7.4" thickBot="1" x14ac:dyDescent="0.35">
      <c r="B5" s="877"/>
      <c r="C5" s="877"/>
      <c r="D5" s="880"/>
      <c r="E5" s="881"/>
      <c r="F5" s="877"/>
      <c r="G5" s="877"/>
      <c r="H5" s="877"/>
      <c r="I5" s="120" t="s">
        <v>27</v>
      </c>
      <c r="J5" s="459" t="s">
        <v>28</v>
      </c>
      <c r="K5" s="98" t="s">
        <v>29</v>
      </c>
      <c r="L5" s="894"/>
      <c r="M5" s="331" t="s">
        <v>30</v>
      </c>
      <c r="N5" s="331" t="s">
        <v>99</v>
      </c>
      <c r="O5" s="331" t="s">
        <v>31</v>
      </c>
      <c r="P5" s="457" t="s">
        <v>100</v>
      </c>
      <c r="Q5" s="331" t="s">
        <v>101</v>
      </c>
      <c r="R5" s="331" t="s">
        <v>32</v>
      </c>
      <c r="S5" s="331" t="s">
        <v>33</v>
      </c>
      <c r="T5" s="331" t="s">
        <v>34</v>
      </c>
      <c r="U5" s="331" t="s">
        <v>35</v>
      </c>
      <c r="V5" s="331" t="s">
        <v>102</v>
      </c>
      <c r="W5" s="331" t="s">
        <v>103</v>
      </c>
      <c r="X5" s="331" t="s">
        <v>104</v>
      </c>
      <c r="Y5" s="459" t="s">
        <v>105</v>
      </c>
    </row>
    <row r="6" spans="2:25" s="17" customFormat="1" ht="26.4" customHeight="1" x14ac:dyDescent="0.3">
      <c r="B6" s="731" t="s">
        <v>6</v>
      </c>
      <c r="C6" s="129"/>
      <c r="D6" s="721">
        <v>26</v>
      </c>
      <c r="E6" s="129" t="s">
        <v>20</v>
      </c>
      <c r="F6" s="830" t="s">
        <v>167</v>
      </c>
      <c r="G6" s="687">
        <v>100</v>
      </c>
      <c r="H6" s="129"/>
      <c r="I6" s="50">
        <v>0.6</v>
      </c>
      <c r="J6" s="38">
        <v>0.6</v>
      </c>
      <c r="K6" s="51">
        <v>15.4</v>
      </c>
      <c r="L6" s="181">
        <v>72</v>
      </c>
      <c r="M6" s="241">
        <v>0.05</v>
      </c>
      <c r="N6" s="50">
        <v>0.02</v>
      </c>
      <c r="O6" s="38">
        <v>6</v>
      </c>
      <c r="P6" s="38">
        <v>0</v>
      </c>
      <c r="Q6" s="212">
        <v>0</v>
      </c>
      <c r="R6" s="241">
        <v>30</v>
      </c>
      <c r="S6" s="38">
        <v>22</v>
      </c>
      <c r="T6" s="38">
        <v>17</v>
      </c>
      <c r="U6" s="38">
        <v>0.6</v>
      </c>
      <c r="V6" s="38">
        <v>225</v>
      </c>
      <c r="W6" s="38">
        <v>8.0000000000000002E-3</v>
      </c>
      <c r="X6" s="38">
        <v>1E-4</v>
      </c>
      <c r="Y6" s="429">
        <v>1E-3</v>
      </c>
    </row>
    <row r="7" spans="2:25" s="37" customFormat="1" ht="26.25" customHeight="1" x14ac:dyDescent="0.3">
      <c r="B7" s="745"/>
      <c r="C7" s="125"/>
      <c r="D7" s="99">
        <v>66</v>
      </c>
      <c r="E7" s="126" t="s">
        <v>57</v>
      </c>
      <c r="F7" s="831" t="s">
        <v>55</v>
      </c>
      <c r="G7" s="686">
        <v>150</v>
      </c>
      <c r="H7" s="126"/>
      <c r="I7" s="18">
        <v>15.6</v>
      </c>
      <c r="J7" s="16">
        <v>16.350000000000001</v>
      </c>
      <c r="K7" s="19">
        <v>2.7</v>
      </c>
      <c r="L7" s="179">
        <v>220.2</v>
      </c>
      <c r="M7" s="18">
        <v>7.0000000000000007E-2</v>
      </c>
      <c r="N7" s="16">
        <v>0.41</v>
      </c>
      <c r="O7" s="16">
        <v>0.52</v>
      </c>
      <c r="P7" s="16">
        <v>171.15</v>
      </c>
      <c r="Q7" s="19">
        <v>2</v>
      </c>
      <c r="R7" s="230">
        <v>112.35</v>
      </c>
      <c r="S7" s="16">
        <v>250.35</v>
      </c>
      <c r="T7" s="16">
        <v>18.809999999999999</v>
      </c>
      <c r="U7" s="16">
        <v>2.79</v>
      </c>
      <c r="V7" s="16">
        <v>232.65</v>
      </c>
      <c r="W7" s="16">
        <v>2.3E-2</v>
      </c>
      <c r="X7" s="16">
        <v>2.7E-2</v>
      </c>
      <c r="Y7" s="42">
        <v>0.1</v>
      </c>
    </row>
    <row r="8" spans="2:25" s="37" customFormat="1" ht="26.25" customHeight="1" x14ac:dyDescent="0.3">
      <c r="B8" s="745"/>
      <c r="C8" s="125"/>
      <c r="D8" s="99">
        <v>290</v>
      </c>
      <c r="E8" s="124" t="s">
        <v>20</v>
      </c>
      <c r="F8" s="831" t="s">
        <v>169</v>
      </c>
      <c r="G8" s="686">
        <v>35</v>
      </c>
      <c r="H8" s="126"/>
      <c r="I8" s="18">
        <v>4.9800000000000004</v>
      </c>
      <c r="J8" s="16">
        <v>5.01</v>
      </c>
      <c r="K8" s="19">
        <v>9.9600000000000009</v>
      </c>
      <c r="L8" s="179">
        <v>107</v>
      </c>
      <c r="M8" s="18">
        <v>0.03</v>
      </c>
      <c r="N8" s="18">
        <v>0.05</v>
      </c>
      <c r="O8" s="16">
        <v>0.1</v>
      </c>
      <c r="P8" s="16">
        <v>40</v>
      </c>
      <c r="Q8" s="19">
        <v>0.14000000000000001</v>
      </c>
      <c r="R8" s="230">
        <v>135.80000000000001</v>
      </c>
      <c r="S8" s="16">
        <v>88</v>
      </c>
      <c r="T8" s="16">
        <v>7.85</v>
      </c>
      <c r="U8" s="16">
        <v>0.39</v>
      </c>
      <c r="V8" s="16">
        <v>31.6</v>
      </c>
      <c r="W8" s="16">
        <v>0</v>
      </c>
      <c r="X8" s="16">
        <v>0</v>
      </c>
      <c r="Y8" s="42">
        <v>0</v>
      </c>
    </row>
    <row r="9" spans="2:25" s="37" customFormat="1" ht="27" customHeight="1" x14ac:dyDescent="0.3">
      <c r="B9" s="745"/>
      <c r="C9" s="125"/>
      <c r="D9" s="122">
        <v>115</v>
      </c>
      <c r="E9" s="124" t="s">
        <v>43</v>
      </c>
      <c r="F9" s="832" t="s">
        <v>42</v>
      </c>
      <c r="G9" s="159">
        <v>200</v>
      </c>
      <c r="H9" s="124"/>
      <c r="I9" s="20">
        <v>6.64</v>
      </c>
      <c r="J9" s="21">
        <v>5.14</v>
      </c>
      <c r="K9" s="49">
        <v>18.600000000000001</v>
      </c>
      <c r="L9" s="182">
        <v>148.4</v>
      </c>
      <c r="M9" s="259">
        <v>0.06</v>
      </c>
      <c r="N9" s="20">
        <v>0.26</v>
      </c>
      <c r="O9" s="21">
        <v>2.6</v>
      </c>
      <c r="P9" s="21">
        <v>41.6</v>
      </c>
      <c r="Q9" s="22">
        <v>0.06</v>
      </c>
      <c r="R9" s="259">
        <v>226.5</v>
      </c>
      <c r="S9" s="21">
        <v>187.22</v>
      </c>
      <c r="T9" s="21">
        <v>40.36</v>
      </c>
      <c r="U9" s="21">
        <v>0.98</v>
      </c>
      <c r="V9" s="21">
        <v>308.39999999999998</v>
      </c>
      <c r="W9" s="21">
        <v>1.6E-2</v>
      </c>
      <c r="X9" s="21">
        <v>4.0000000000000001E-3</v>
      </c>
      <c r="Y9" s="200">
        <v>4.5999999999999999E-2</v>
      </c>
    </row>
    <row r="10" spans="2:25" s="37" customFormat="1" ht="36" customHeight="1" x14ac:dyDescent="0.3">
      <c r="B10" s="745"/>
      <c r="C10" s="125"/>
      <c r="D10" s="122">
        <v>120</v>
      </c>
      <c r="E10" s="124" t="s">
        <v>15</v>
      </c>
      <c r="F10" s="832" t="s">
        <v>45</v>
      </c>
      <c r="G10" s="159">
        <v>20</v>
      </c>
      <c r="H10" s="124"/>
      <c r="I10" s="18">
        <v>1.1399999999999999</v>
      </c>
      <c r="J10" s="16">
        <v>0.22</v>
      </c>
      <c r="K10" s="42">
        <v>7.44</v>
      </c>
      <c r="L10" s="180">
        <v>36.26</v>
      </c>
      <c r="M10" s="259">
        <v>0.02</v>
      </c>
      <c r="N10" s="20">
        <v>2.4E-2</v>
      </c>
      <c r="O10" s="21">
        <v>0.08</v>
      </c>
      <c r="P10" s="21">
        <v>0</v>
      </c>
      <c r="Q10" s="49">
        <v>0</v>
      </c>
      <c r="R10" s="259">
        <v>6.8</v>
      </c>
      <c r="S10" s="21">
        <v>24</v>
      </c>
      <c r="T10" s="21">
        <v>8.1999999999999993</v>
      </c>
      <c r="U10" s="21">
        <v>0.46</v>
      </c>
      <c r="V10" s="21">
        <v>73.5</v>
      </c>
      <c r="W10" s="21">
        <v>2E-3</v>
      </c>
      <c r="X10" s="21">
        <v>2E-3</v>
      </c>
      <c r="Y10" s="49">
        <v>1.2E-2</v>
      </c>
    </row>
    <row r="11" spans="2:25" s="37" customFormat="1" ht="23.25" customHeight="1" x14ac:dyDescent="0.3">
      <c r="B11" s="745"/>
      <c r="C11" s="125"/>
      <c r="D11" s="100"/>
      <c r="E11" s="125"/>
      <c r="F11" s="833" t="s">
        <v>21</v>
      </c>
      <c r="G11" s="255">
        <f>SUM(G6:G10)</f>
        <v>505</v>
      </c>
      <c r="H11" s="125"/>
      <c r="I11" s="36">
        <f t="shared" ref="I11:Y11" si="0">SUM(I6:I10)</f>
        <v>28.96</v>
      </c>
      <c r="J11" s="35">
        <f t="shared" si="0"/>
        <v>27.32</v>
      </c>
      <c r="K11" s="71">
        <f t="shared" si="0"/>
        <v>54.1</v>
      </c>
      <c r="L11" s="366">
        <f t="shared" si="0"/>
        <v>583.86</v>
      </c>
      <c r="M11" s="192">
        <f t="shared" si="0"/>
        <v>0.23</v>
      </c>
      <c r="N11" s="35">
        <f t="shared" si="0"/>
        <v>0.76400000000000001</v>
      </c>
      <c r="O11" s="35">
        <f t="shared" si="0"/>
        <v>9.2999999999999989</v>
      </c>
      <c r="P11" s="35">
        <f t="shared" si="0"/>
        <v>252.75</v>
      </c>
      <c r="Q11" s="250">
        <f t="shared" si="0"/>
        <v>2.2000000000000002</v>
      </c>
      <c r="R11" s="192">
        <f t="shared" si="0"/>
        <v>511.45</v>
      </c>
      <c r="S11" s="35">
        <f t="shared" si="0"/>
        <v>571.57000000000005</v>
      </c>
      <c r="T11" s="35">
        <f t="shared" si="0"/>
        <v>92.220000000000013</v>
      </c>
      <c r="U11" s="35">
        <f t="shared" si="0"/>
        <v>5.22</v>
      </c>
      <c r="V11" s="35">
        <f t="shared" si="0"/>
        <v>871.15</v>
      </c>
      <c r="W11" s="35">
        <f t="shared" si="0"/>
        <v>4.9000000000000002E-2</v>
      </c>
      <c r="X11" s="35">
        <f t="shared" si="0"/>
        <v>3.3099999999999997E-2</v>
      </c>
      <c r="Y11" s="71">
        <f t="shared" si="0"/>
        <v>0.15900000000000003</v>
      </c>
    </row>
    <row r="12" spans="2:25" s="37" customFormat="1" ht="23.25" customHeight="1" thickBot="1" x14ac:dyDescent="0.35">
      <c r="B12" s="767"/>
      <c r="C12" s="130"/>
      <c r="D12" s="242"/>
      <c r="E12" s="128"/>
      <c r="F12" s="834" t="s">
        <v>22</v>
      </c>
      <c r="G12" s="188"/>
      <c r="H12" s="128"/>
      <c r="I12" s="95"/>
      <c r="J12" s="94"/>
      <c r="K12" s="96"/>
      <c r="L12" s="185">
        <f>L11/23.5</f>
        <v>24.845106382978724</v>
      </c>
      <c r="M12" s="193"/>
      <c r="N12" s="95"/>
      <c r="O12" s="94"/>
      <c r="P12" s="94"/>
      <c r="Q12" s="178"/>
      <c r="R12" s="193"/>
      <c r="S12" s="94"/>
      <c r="T12" s="94"/>
      <c r="U12" s="94"/>
      <c r="V12" s="94"/>
      <c r="W12" s="94"/>
      <c r="X12" s="94"/>
      <c r="Y12" s="648"/>
    </row>
    <row r="13" spans="2:25" s="17" customFormat="1" ht="33.75" customHeight="1" x14ac:dyDescent="0.3">
      <c r="B13" s="777" t="s">
        <v>7</v>
      </c>
      <c r="C13" s="144"/>
      <c r="D13" s="771">
        <v>10</v>
      </c>
      <c r="E13" s="548" t="s">
        <v>20</v>
      </c>
      <c r="F13" s="573" t="s">
        <v>118</v>
      </c>
      <c r="G13" s="569">
        <v>60</v>
      </c>
      <c r="H13" s="549"/>
      <c r="I13" s="318">
        <v>0.49</v>
      </c>
      <c r="J13" s="52">
        <v>5.55</v>
      </c>
      <c r="K13" s="53">
        <v>1.51</v>
      </c>
      <c r="L13" s="649">
        <v>53.28</v>
      </c>
      <c r="M13" s="318">
        <v>0.02</v>
      </c>
      <c r="N13" s="52">
        <v>0.02</v>
      </c>
      <c r="O13" s="52">
        <v>7.9</v>
      </c>
      <c r="P13" s="574">
        <v>20</v>
      </c>
      <c r="Q13" s="363">
        <v>0</v>
      </c>
      <c r="R13" s="318">
        <v>18.73</v>
      </c>
      <c r="S13" s="52">
        <v>25.25</v>
      </c>
      <c r="T13" s="52">
        <v>9.35</v>
      </c>
      <c r="U13" s="52">
        <v>0.37</v>
      </c>
      <c r="V13" s="52">
        <v>114.23</v>
      </c>
      <c r="W13" s="52">
        <v>0</v>
      </c>
      <c r="X13" s="52">
        <v>0</v>
      </c>
      <c r="Y13" s="53">
        <v>0</v>
      </c>
    </row>
    <row r="14" spans="2:25" s="17" customFormat="1" ht="33.75" customHeight="1" x14ac:dyDescent="0.3">
      <c r="B14" s="745"/>
      <c r="C14" s="125"/>
      <c r="D14" s="523">
        <v>34</v>
      </c>
      <c r="E14" s="125" t="s">
        <v>9</v>
      </c>
      <c r="F14" s="166" t="s">
        <v>69</v>
      </c>
      <c r="G14" s="220">
        <v>200</v>
      </c>
      <c r="H14" s="100"/>
      <c r="I14" s="236">
        <v>9</v>
      </c>
      <c r="J14" s="84">
        <v>5.6</v>
      </c>
      <c r="K14" s="200">
        <v>13.8</v>
      </c>
      <c r="L14" s="353">
        <v>141</v>
      </c>
      <c r="M14" s="236">
        <v>0.24</v>
      </c>
      <c r="N14" s="84">
        <v>0.1</v>
      </c>
      <c r="O14" s="84">
        <v>1.1599999999999999</v>
      </c>
      <c r="P14" s="84">
        <v>160</v>
      </c>
      <c r="Q14" s="85">
        <v>0</v>
      </c>
      <c r="R14" s="236">
        <v>45.56</v>
      </c>
      <c r="S14" s="84">
        <v>86.52</v>
      </c>
      <c r="T14" s="84">
        <v>28.94</v>
      </c>
      <c r="U14" s="84">
        <v>2.16</v>
      </c>
      <c r="V14" s="84">
        <v>499.2</v>
      </c>
      <c r="W14" s="84">
        <v>4.0000000000000001E-3</v>
      </c>
      <c r="X14" s="84">
        <v>2E-3</v>
      </c>
      <c r="Y14" s="200">
        <v>0.02</v>
      </c>
    </row>
    <row r="15" spans="2:25" s="17" customFormat="1" ht="33.75" customHeight="1" x14ac:dyDescent="0.3">
      <c r="B15" s="734"/>
      <c r="C15" s="338"/>
      <c r="D15" s="523">
        <v>86</v>
      </c>
      <c r="E15" s="125" t="s">
        <v>10</v>
      </c>
      <c r="F15" s="166" t="s">
        <v>71</v>
      </c>
      <c r="G15" s="220">
        <v>240</v>
      </c>
      <c r="H15" s="100"/>
      <c r="I15" s="259">
        <v>20.88</v>
      </c>
      <c r="J15" s="21">
        <v>8.8800000000000008</v>
      </c>
      <c r="K15" s="49">
        <v>24.48</v>
      </c>
      <c r="L15" s="258">
        <v>428.64</v>
      </c>
      <c r="M15" s="259">
        <v>0.21</v>
      </c>
      <c r="N15" s="21">
        <v>0.22</v>
      </c>
      <c r="O15" s="21">
        <v>11.16</v>
      </c>
      <c r="P15" s="21">
        <v>24</v>
      </c>
      <c r="Q15" s="22">
        <v>0</v>
      </c>
      <c r="R15" s="259">
        <v>37.65</v>
      </c>
      <c r="S15" s="21">
        <v>237.07</v>
      </c>
      <c r="T15" s="21">
        <v>53.66</v>
      </c>
      <c r="U15" s="21">
        <v>3.04</v>
      </c>
      <c r="V15" s="21">
        <v>971.5</v>
      </c>
      <c r="W15" s="21">
        <v>1.4E-2</v>
      </c>
      <c r="X15" s="21">
        <v>5.0000000000000001E-4</v>
      </c>
      <c r="Y15" s="49">
        <v>0.12</v>
      </c>
    </row>
    <row r="16" spans="2:25" s="17" customFormat="1" ht="43.5" customHeight="1" x14ac:dyDescent="0.3">
      <c r="B16" s="734"/>
      <c r="C16" s="338"/>
      <c r="D16" s="125">
        <v>98</v>
      </c>
      <c r="E16" s="124" t="s">
        <v>18</v>
      </c>
      <c r="F16" s="742" t="s">
        <v>17</v>
      </c>
      <c r="G16" s="174">
        <v>200</v>
      </c>
      <c r="H16" s="122"/>
      <c r="I16" s="230">
        <v>0.4</v>
      </c>
      <c r="J16" s="16">
        <v>0</v>
      </c>
      <c r="K16" s="42">
        <v>27</v>
      </c>
      <c r="L16" s="240">
        <v>110</v>
      </c>
      <c r="M16" s="230">
        <v>0.05</v>
      </c>
      <c r="N16" s="16">
        <v>0.02</v>
      </c>
      <c r="O16" s="16">
        <v>0</v>
      </c>
      <c r="P16" s="16">
        <v>0</v>
      </c>
      <c r="Q16" s="19">
        <v>0</v>
      </c>
      <c r="R16" s="230">
        <v>16.649999999999999</v>
      </c>
      <c r="S16" s="16">
        <v>98.1</v>
      </c>
      <c r="T16" s="16">
        <v>29.25</v>
      </c>
      <c r="U16" s="16">
        <v>1.26</v>
      </c>
      <c r="V16" s="16">
        <v>41.85</v>
      </c>
      <c r="W16" s="16">
        <v>2E-3</v>
      </c>
      <c r="X16" s="16">
        <v>3.0000000000000001E-3</v>
      </c>
      <c r="Y16" s="46">
        <v>0</v>
      </c>
    </row>
    <row r="17" spans="2:26" s="17" customFormat="1" ht="33.75" customHeight="1" x14ac:dyDescent="0.3">
      <c r="B17" s="734"/>
      <c r="C17" s="338"/>
      <c r="D17" s="137">
        <v>119</v>
      </c>
      <c r="E17" s="124" t="s">
        <v>14</v>
      </c>
      <c r="F17" s="697" t="s">
        <v>52</v>
      </c>
      <c r="G17" s="125">
        <v>30</v>
      </c>
      <c r="H17" s="158"/>
      <c r="I17" s="259">
        <v>2.13</v>
      </c>
      <c r="J17" s="21">
        <v>0.21</v>
      </c>
      <c r="K17" s="49">
        <v>13.26</v>
      </c>
      <c r="L17" s="395">
        <v>72</v>
      </c>
      <c r="M17" s="259">
        <v>0.03</v>
      </c>
      <c r="N17" s="21">
        <v>0.01</v>
      </c>
      <c r="O17" s="21">
        <v>0</v>
      </c>
      <c r="P17" s="21">
        <v>0</v>
      </c>
      <c r="Q17" s="22">
        <v>0</v>
      </c>
      <c r="R17" s="259">
        <v>11.1</v>
      </c>
      <c r="S17" s="21">
        <v>65.400000000000006</v>
      </c>
      <c r="T17" s="21">
        <v>19.5</v>
      </c>
      <c r="U17" s="21">
        <v>0.84</v>
      </c>
      <c r="V17" s="21">
        <v>27.9</v>
      </c>
      <c r="W17" s="21">
        <v>1E-3</v>
      </c>
      <c r="X17" s="21">
        <v>2E-3</v>
      </c>
      <c r="Y17" s="49">
        <v>0</v>
      </c>
    </row>
    <row r="18" spans="2:26" s="17" customFormat="1" ht="33.75" customHeight="1" x14ac:dyDescent="0.3">
      <c r="B18" s="734"/>
      <c r="C18" s="338"/>
      <c r="D18" s="135">
        <v>120</v>
      </c>
      <c r="E18" s="124" t="s">
        <v>15</v>
      </c>
      <c r="F18" s="697" t="s">
        <v>45</v>
      </c>
      <c r="G18" s="125">
        <v>20</v>
      </c>
      <c r="H18" s="158"/>
      <c r="I18" s="259">
        <v>1.1399999999999999</v>
      </c>
      <c r="J18" s="21">
        <v>0.22</v>
      </c>
      <c r="K18" s="49">
        <v>7.44</v>
      </c>
      <c r="L18" s="395">
        <v>36.26</v>
      </c>
      <c r="M18" s="259">
        <v>0.02</v>
      </c>
      <c r="N18" s="21">
        <v>2.4E-2</v>
      </c>
      <c r="O18" s="21">
        <v>0.08</v>
      </c>
      <c r="P18" s="21">
        <v>0</v>
      </c>
      <c r="Q18" s="22">
        <v>0</v>
      </c>
      <c r="R18" s="259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9">
        <v>1.2E-2</v>
      </c>
    </row>
    <row r="19" spans="2:26" s="17" customFormat="1" ht="33.75" customHeight="1" x14ac:dyDescent="0.3">
      <c r="B19" s="734"/>
      <c r="C19" s="338"/>
      <c r="D19" s="778"/>
      <c r="E19" s="778"/>
      <c r="F19" s="146" t="s">
        <v>21</v>
      </c>
      <c r="G19" s="345">
        <f>G13+G15+G16+G17+G18</f>
        <v>550</v>
      </c>
      <c r="H19" s="255"/>
      <c r="I19" s="391">
        <f>I13+I14+I15+I16+I18</f>
        <v>31.909999999999997</v>
      </c>
      <c r="J19" s="83">
        <f>J13+J14+J16+J17+J18</f>
        <v>11.58</v>
      </c>
      <c r="K19" s="253">
        <f>K13+K14+K16+K17+K18</f>
        <v>63.01</v>
      </c>
      <c r="L19" s="419">
        <f>L13+L14+L15+L16+L18</f>
        <v>769.18</v>
      </c>
      <c r="M19" s="391">
        <f t="shared" ref="M19:Y19" si="1">M13+M14+M16+M17+M18</f>
        <v>0.36</v>
      </c>
      <c r="N19" s="83">
        <f t="shared" si="1"/>
        <v>0.17400000000000002</v>
      </c>
      <c r="O19" s="83">
        <f t="shared" si="1"/>
        <v>9.14</v>
      </c>
      <c r="P19" s="83">
        <f t="shared" si="1"/>
        <v>180</v>
      </c>
      <c r="Q19" s="254">
        <f t="shared" si="1"/>
        <v>0</v>
      </c>
      <c r="R19" s="391">
        <f t="shared" si="1"/>
        <v>98.839999999999989</v>
      </c>
      <c r="S19" s="83">
        <f t="shared" si="1"/>
        <v>299.27</v>
      </c>
      <c r="T19" s="83">
        <f t="shared" si="1"/>
        <v>95.24</v>
      </c>
      <c r="U19" s="83">
        <f t="shared" si="1"/>
        <v>5.09</v>
      </c>
      <c r="V19" s="83">
        <f t="shared" si="1"/>
        <v>756.68</v>
      </c>
      <c r="W19" s="83">
        <f t="shared" si="1"/>
        <v>9.0000000000000011E-3</v>
      </c>
      <c r="X19" s="83">
        <f t="shared" si="1"/>
        <v>9.0000000000000011E-3</v>
      </c>
      <c r="Y19" s="253">
        <f t="shared" si="1"/>
        <v>3.2000000000000001E-2</v>
      </c>
      <c r="Z19" s="81"/>
    </row>
    <row r="20" spans="2:26" s="17" customFormat="1" ht="33.75" customHeight="1" thickBot="1" x14ac:dyDescent="0.35">
      <c r="B20" s="779"/>
      <c r="C20" s="131"/>
      <c r="D20" s="780"/>
      <c r="E20" s="780"/>
      <c r="F20" s="147" t="s">
        <v>22</v>
      </c>
      <c r="G20" s="198"/>
      <c r="H20" s="188"/>
      <c r="I20" s="194"/>
      <c r="J20" s="54"/>
      <c r="K20" s="113"/>
      <c r="L20" s="650">
        <f>L19/23.5</f>
        <v>32.731063829787232</v>
      </c>
      <c r="M20" s="194"/>
      <c r="N20" s="54"/>
      <c r="O20" s="54"/>
      <c r="P20" s="54"/>
      <c r="Q20" s="121"/>
      <c r="R20" s="194"/>
      <c r="S20" s="54"/>
      <c r="T20" s="54"/>
      <c r="U20" s="54"/>
      <c r="V20" s="54"/>
      <c r="W20" s="54"/>
      <c r="X20" s="54"/>
      <c r="Y20" s="113"/>
      <c r="Z20" s="81"/>
    </row>
    <row r="21" spans="2:26" ht="18" x14ac:dyDescent="0.3">
      <c r="B21" s="356"/>
      <c r="C21" s="356"/>
      <c r="D21" s="261"/>
      <c r="E21" s="261"/>
      <c r="F21" s="26"/>
      <c r="G21" s="27"/>
      <c r="H21" s="11"/>
      <c r="I21" s="11"/>
      <c r="J21" s="11"/>
      <c r="K21" s="11"/>
      <c r="S21" s="460"/>
    </row>
    <row r="22" spans="2:26" ht="18" x14ac:dyDescent="0.3">
      <c r="E22" s="11"/>
      <c r="F22" s="26"/>
      <c r="G22" s="27"/>
      <c r="H22" s="11"/>
      <c r="I22" s="11"/>
      <c r="J22" s="11"/>
      <c r="K22" s="11"/>
    </row>
    <row r="23" spans="2:26" x14ac:dyDescent="0.3">
      <c r="E23" s="11"/>
      <c r="F23" s="11"/>
      <c r="G23" s="11"/>
      <c r="H23" s="11"/>
      <c r="I23" s="11"/>
      <c r="J23" s="11"/>
      <c r="K23" s="11"/>
    </row>
    <row r="24" spans="2:26" x14ac:dyDescent="0.3">
      <c r="E24" s="11"/>
      <c r="F24" s="11"/>
      <c r="G24" s="11"/>
      <c r="H24" s="11"/>
      <c r="I24" s="11"/>
      <c r="J24" s="11"/>
      <c r="K24" s="11"/>
    </row>
    <row r="25" spans="2:26" x14ac:dyDescent="0.3">
      <c r="E25" s="11"/>
      <c r="F25" s="11"/>
      <c r="G25" s="11"/>
      <c r="H25" s="11"/>
      <c r="I25" s="11"/>
      <c r="J25" s="11"/>
      <c r="K25" s="11"/>
    </row>
    <row r="26" spans="2:26" x14ac:dyDescent="0.3">
      <c r="E26" s="11"/>
      <c r="F26" s="11"/>
      <c r="G26" s="11"/>
      <c r="H26" s="11"/>
      <c r="I26" s="11"/>
      <c r="J26" s="11"/>
      <c r="K26" s="11"/>
    </row>
    <row r="27" spans="2:26" x14ac:dyDescent="0.3">
      <c r="E27" s="11"/>
      <c r="F27" s="11"/>
      <c r="G27" s="11"/>
      <c r="H27" s="11"/>
      <c r="I27" s="11"/>
      <c r="J27" s="11"/>
      <c r="K27" s="11"/>
    </row>
    <row r="28" spans="2:26" x14ac:dyDescent="0.3">
      <c r="E28" s="11"/>
      <c r="F28" s="11"/>
      <c r="G28" s="11"/>
      <c r="H28" s="11"/>
      <c r="I28" s="11"/>
      <c r="J28" s="11"/>
      <c r="K28" s="11"/>
    </row>
    <row r="29" spans="2:26" x14ac:dyDescent="0.3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16день </vt:lpstr>
      <vt:lpstr>17 день</vt:lpstr>
      <vt:lpstr>18 день</vt:lpstr>
      <vt:lpstr>19 день</vt:lpstr>
      <vt:lpstr>20день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2022-10-19T07:03:21Z</dcterms:modified>
</cp:coreProperties>
</file>