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896" tabRatio="733" firstSheet="4" activeTab="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день'!$B$2:$T$24</definedName>
    <definedName name="_xlnm.Print_Area" localSheetId="6">'7 день'!$B$1:$U$17</definedName>
    <definedName name="_xlnm.Print_Area" localSheetId="7">'8 день'!$B$1:$W$28</definedName>
    <definedName name="_xlnm.Print_Area" localSheetId="8">'9 день'!$B$1:$V$21</definedName>
  </definedNames>
  <calcPr calcId="152511" refMode="R1C1"/>
</workbook>
</file>

<file path=xl/calcChain.xml><?xml version="1.0" encoding="utf-8"?>
<calcChain xmlns="http://schemas.openxmlformats.org/spreadsheetml/2006/main">
  <c r="H12" i="17" l="1"/>
  <c r="L14" i="32" l="1"/>
  <c r="L16" i="32" s="1"/>
  <c r="G13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L27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L26" i="29" s="1"/>
  <c r="K24" i="29"/>
  <c r="J24" i="29"/>
  <c r="I24" i="29"/>
  <c r="G25" i="29"/>
  <c r="G24" i="29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K26" i="23"/>
  <c r="J26" i="23"/>
  <c r="I26" i="23"/>
  <c r="L26" i="23"/>
  <c r="K16" i="23"/>
  <c r="J16" i="23"/>
  <c r="I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L18" i="23" s="1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K15" i="23"/>
  <c r="J15" i="23"/>
  <c r="I15" i="23"/>
  <c r="L15" i="23"/>
  <c r="L17" i="23" s="1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L16" i="18" s="1"/>
  <c r="K14" i="18"/>
  <c r="J14" i="18"/>
  <c r="I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L15" i="18" s="1"/>
  <c r="K13" i="18"/>
  <c r="J13" i="18"/>
  <c r="I13" i="18"/>
  <c r="G14" i="18"/>
  <c r="G13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6" i="10" l="1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I26" i="10"/>
  <c r="I25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L15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I14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H14" i="11" l="1"/>
  <c r="H13" i="11"/>
  <c r="G14" i="11"/>
  <c r="G13" i="11"/>
  <c r="G13" i="22" l="1"/>
  <c r="G12" i="28"/>
  <c r="G12" i="16" l="1"/>
  <c r="G12" i="6"/>
  <c r="M24" i="20" l="1"/>
  <c r="N24" i="20"/>
  <c r="O24" i="20"/>
  <c r="P24" i="20"/>
  <c r="Q24" i="20"/>
  <c r="I24" i="20"/>
  <c r="J24" i="20"/>
  <c r="K24" i="20"/>
  <c r="G24" i="20"/>
  <c r="I22" i="13" l="1"/>
  <c r="I21" i="13"/>
  <c r="L22" i="13"/>
  <c r="L21" i="13"/>
  <c r="L23" i="13" s="1"/>
  <c r="H22" i="13"/>
  <c r="J22" i="13"/>
  <c r="K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H21" i="13"/>
  <c r="J21" i="13"/>
  <c r="K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K14" i="29" l="1"/>
  <c r="J14" i="29"/>
  <c r="I14" i="29"/>
  <c r="L13" i="16"/>
  <c r="G21" i="16"/>
  <c r="I21" i="16"/>
  <c r="J21" i="16"/>
  <c r="K21" i="16"/>
  <c r="L21" i="16"/>
  <c r="L22" i="16" s="1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L20" i="24" l="1"/>
  <c r="L21" i="25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19" i="19" l="1"/>
  <c r="L20" i="19" s="1"/>
  <c r="I19" i="19"/>
  <c r="J19" i="19"/>
  <c r="K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L24" i="13"/>
  <c r="G22" i="13"/>
  <c r="G21" i="13"/>
  <c r="L24" i="32" l="1"/>
  <c r="G24" i="32"/>
  <c r="L24" i="31"/>
  <c r="L25" i="31" s="1"/>
  <c r="L14" i="31"/>
  <c r="L16" i="31" s="1"/>
  <c r="L13" i="31"/>
  <c r="L15" i="31" s="1"/>
  <c r="G13" i="31"/>
  <c r="L21" i="30"/>
  <c r="L22" i="30" s="1"/>
  <c r="L12" i="30"/>
  <c r="L13" i="30" s="1"/>
  <c r="G21" i="30"/>
  <c r="G12" i="30"/>
  <c r="L14" i="29"/>
  <c r="L16" i="29" s="1"/>
  <c r="L13" i="29"/>
  <c r="L15" i="29" s="1"/>
  <c r="G13" i="29"/>
  <c r="L21" i="28"/>
  <c r="L12" i="28"/>
  <c r="G21" i="28"/>
  <c r="L20" i="26"/>
  <c r="L21" i="26" s="1"/>
  <c r="G20" i="26"/>
  <c r="L11" i="26"/>
  <c r="L12" i="26" s="1"/>
  <c r="G11" i="26"/>
  <c r="L22" i="25"/>
  <c r="G21" i="25"/>
  <c r="L12" i="25"/>
  <c r="L13" i="25" s="1"/>
  <c r="G12" i="25"/>
  <c r="L21" i="24"/>
  <c r="G20" i="24"/>
  <c r="L11" i="24"/>
  <c r="L12" i="24" s="1"/>
  <c r="G11" i="24"/>
  <c r="L27" i="23"/>
  <c r="G26" i="23"/>
  <c r="G15" i="23"/>
  <c r="L22" i="22"/>
  <c r="L13" i="22"/>
  <c r="L24" i="20"/>
  <c r="L14" i="20"/>
  <c r="L13" i="20"/>
  <c r="G13" i="20"/>
  <c r="L24" i="18"/>
  <c r="G19" i="19"/>
  <c r="L11" i="19"/>
  <c r="G11" i="19"/>
  <c r="G24" i="18"/>
  <c r="G24" i="14"/>
  <c r="G13" i="14"/>
  <c r="G11" i="13"/>
  <c r="G24" i="11"/>
  <c r="G26" i="10"/>
  <c r="G25" i="10"/>
  <c r="G14" i="10"/>
  <c r="G13" i="10"/>
  <c r="G20" i="6"/>
  <c r="L12" i="17"/>
  <c r="L24" i="11"/>
  <c r="L24" i="14"/>
  <c r="L15" i="14"/>
  <c r="L13" i="14"/>
  <c r="L11" i="13"/>
  <c r="G15" i="14" l="1"/>
  <c r="L16" i="14"/>
  <c r="L14" i="14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I20" i="26" l="1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H26" i="10" l="1"/>
  <c r="L28" i="10"/>
  <c r="H25" i="10"/>
  <c r="L27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4" i="20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6" i="20"/>
  <c r="K14" i="20"/>
  <c r="J14" i="20"/>
  <c r="I14" i="20"/>
  <c r="G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5" i="20"/>
  <c r="K13" i="20"/>
  <c r="J13" i="20"/>
  <c r="I13" i="20"/>
  <c r="I11" i="19"/>
  <c r="J11" i="19"/>
  <c r="K11" i="19"/>
  <c r="L12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I20" i="24" l="1"/>
  <c r="G22" i="22"/>
  <c r="T24" i="32" l="1"/>
  <c r="U24" i="32"/>
  <c r="V24" i="32"/>
  <c r="W24" i="32"/>
  <c r="X24" i="32"/>
  <c r="Y24" i="32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Y21" i="30"/>
  <c r="U21" i="30"/>
  <c r="V21" i="30"/>
  <c r="W21" i="30"/>
  <c r="X21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U20" i="26"/>
  <c r="V20" i="26"/>
  <c r="W20" i="26"/>
  <c r="X20" i="26"/>
  <c r="Y20" i="26"/>
  <c r="U20" i="24"/>
  <c r="V20" i="24"/>
  <c r="W20" i="24"/>
  <c r="X20" i="24"/>
  <c r="Y20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14" i="17" l="1"/>
  <c r="L13" i="28" l="1"/>
  <c r="L25" i="20" l="1"/>
  <c r="L20" i="6" l="1"/>
  <c r="I24" i="18" l="1"/>
  <c r="L25" i="11" l="1"/>
  <c r="I24" i="11"/>
  <c r="I20" i="6" l="1"/>
  <c r="L13" i="17" l="1"/>
  <c r="L13" i="6" l="1"/>
  <c r="J24" i="32" l="1"/>
  <c r="K24" i="32"/>
  <c r="L25" i="32"/>
  <c r="M24" i="32"/>
  <c r="N24" i="32"/>
  <c r="O24" i="32"/>
  <c r="P24" i="32"/>
  <c r="Q24" i="32"/>
  <c r="R24" i="32"/>
  <c r="S24" i="32"/>
  <c r="I24" i="32"/>
  <c r="I24" i="31"/>
  <c r="J24" i="31"/>
  <c r="K24" i="31"/>
  <c r="I21" i="30" l="1"/>
  <c r="J21" i="30"/>
  <c r="K21" i="30"/>
  <c r="M21" i="30"/>
  <c r="N21" i="30"/>
  <c r="O21" i="30"/>
  <c r="P21" i="30"/>
  <c r="Q21" i="30"/>
  <c r="R21" i="30"/>
  <c r="S21" i="30"/>
  <c r="T21" i="30"/>
  <c r="K12" i="30"/>
  <c r="J12" i="30"/>
  <c r="I12" i="30"/>
  <c r="L22" i="28"/>
  <c r="K21" i="28"/>
  <c r="J21" i="28"/>
  <c r="I21" i="28"/>
  <c r="J20" i="26" l="1"/>
  <c r="K20" i="26"/>
  <c r="M20" i="26"/>
  <c r="N20" i="26"/>
  <c r="O20" i="26"/>
  <c r="P20" i="26"/>
  <c r="Q20" i="26"/>
  <c r="R20" i="26"/>
  <c r="S20" i="26"/>
  <c r="T20" i="26"/>
  <c r="J20" i="24" l="1"/>
  <c r="K20" i="24"/>
  <c r="M20" i="24"/>
  <c r="N20" i="24"/>
  <c r="O20" i="24"/>
  <c r="P20" i="24"/>
  <c r="Q20" i="24"/>
  <c r="R20" i="24"/>
  <c r="S20" i="24"/>
  <c r="T20" i="24"/>
  <c r="I11" i="24"/>
  <c r="J11" i="24"/>
  <c r="K11" i="24"/>
  <c r="I22" i="22"/>
  <c r="J22" i="22"/>
  <c r="K22" i="22"/>
  <c r="L23" i="22"/>
  <c r="L25" i="18" l="1"/>
  <c r="K24" i="18"/>
  <c r="J24" i="18"/>
  <c r="I12" i="17" l="1"/>
  <c r="J12" i="17"/>
  <c r="K12" i="17"/>
  <c r="G12" i="17"/>
  <c r="K24" i="14" l="1"/>
  <c r="J24" i="14"/>
  <c r="I24" i="14"/>
  <c r="J24" i="11" l="1"/>
  <c r="K24" i="11"/>
  <c r="J20" i="6" l="1"/>
  <c r="K20" i="6"/>
  <c r="L21" i="6"/>
  <c r="L25" i="14"/>
</calcChain>
</file>

<file path=xl/sharedStrings.xml><?xml version="1.0" encoding="utf-8"?>
<sst xmlns="http://schemas.openxmlformats.org/spreadsheetml/2006/main" count="1357" uniqueCount="185">
  <si>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</si>
  <si>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</si>
  <si>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</si>
  <si>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</si>
  <si>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</si>
  <si>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</si>
  <si>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</si>
  <si>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</si>
  <si>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</si>
  <si>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</si>
  <si>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</si>
  <si>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</si>
  <si>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</si>
  <si>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</si>
  <si>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</si>
  <si>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</si>
  <si>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</si>
  <si>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</si>
  <si>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</si>
  <si>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</si>
  <si>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</si>
  <si>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</si>
  <si>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</si>
  <si>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</si>
  <si>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</si>
  <si>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</si>
  <si>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</si>
  <si>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</si>
  <si>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</si>
  <si>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</si>
  <si>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</si>
  <si>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</si>
  <si>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</si>
  <si>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</si>
  <si>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</si>
  <si>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</si>
  <si>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</si>
  <si>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</si>
  <si>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</si>
  <si>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</si>
  <si>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</si>
  <si>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</si>
  <si>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</si>
  <si>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</si>
  <si>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</si>
  <si>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</si>
  <si>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</si>
  <si>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</si>
  <si>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</si>
  <si>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</si>
  <si>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</si>
  <si>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</si>
  <si>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</si>
  <si>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</si>
  <si>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</si>
  <si>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</si>
  <si>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</si>
  <si>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</si>
  <si>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</si>
  <si>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</si>
  <si>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</si>
  <si>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</si>
  <si>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</si>
  <si>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</si>
  <si>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</si>
  <si>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</si>
  <si>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</si>
  <si>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</si>
  <si>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</si>
  <si>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</si>
  <si>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</si>
  <si>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</si>
  <si>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</si>
  <si>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</si>
  <si>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</si>
  <si>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</si>
  <si>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</si>
  <si>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</si>
  <si>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</si>
  <si>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</si>
  <si>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</si>
  <si>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</si>
  <si>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</si>
  <si>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</si>
  <si>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</si>
  <si>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</si>
  <si>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</si>
  <si>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</si>
  <si>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</si>
  <si>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</si>
  <si>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</si>
  <si>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</si>
  <si>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</si>
  <si>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</si>
  <si>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</si>
  <si>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</si>
  <si>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</si>
  <si>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Зраза мясная ленивая</t>
  </si>
  <si>
    <t>200/10</t>
  </si>
  <si>
    <t>Фрукты в асортименте (яблоко)</t>
  </si>
  <si>
    <t>Котлета мясная (говядина, свинина, курица)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</si>
  <si>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</si>
  <si>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</si>
  <si>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</si>
  <si>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</si>
  <si>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</si>
  <si>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</si>
  <si>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</si>
  <si>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</si>
  <si>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</si>
  <si>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</si>
  <si>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</si>
  <si>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</si>
  <si>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</si>
  <si>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</si>
  <si>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</si>
  <si>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</si>
  <si>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</si>
  <si>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</si>
  <si>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</si>
  <si>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</si>
  <si>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</si>
  <si>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Салат из свежих овощей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</si>
  <si>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</si>
  <si>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</si>
  <si>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</si>
  <si>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</si>
  <si>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</si>
  <si>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</si>
  <si>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</si>
  <si>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</si>
  <si>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</si>
  <si>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</si>
  <si>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 xml:space="preserve">Бигос с мясом 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</si>
  <si>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</si>
  <si>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</si>
  <si>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</si>
  <si>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</si>
  <si>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</si>
  <si>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</si>
  <si>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</si>
  <si>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</si>
  <si>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</si>
  <si>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</si>
  <si>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</si>
  <si>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</si>
  <si>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Курица запеченная с соусом и зеленью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</si>
  <si>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</si>
  <si>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</si>
  <si>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</si>
  <si>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</si>
  <si>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Салат из свежих помидоров с сыром и чесноком</t>
  </si>
  <si>
    <t>Фрикадельки рыбные с рисом в сливочном соусе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</si>
  <si>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</si>
  <si>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</si>
  <si>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</si>
  <si>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</si>
  <si>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</si>
  <si>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</si>
  <si>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</si>
  <si>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</si>
  <si>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</si>
  <si>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Суп куриный с булгуром, помидорами и перцем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</si>
  <si>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</si>
  <si>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</si>
  <si>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</si>
  <si>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</si>
  <si>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</si>
  <si>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</si>
  <si>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</si>
  <si>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Энергетическая ценность, ккал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</si>
  <si>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</si>
  <si>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</si>
  <si>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</si>
  <si>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</si>
  <si>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</si>
  <si>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</si>
  <si>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</si>
  <si>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</si>
  <si>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Биточек мясной с кабачком</t>
  </si>
  <si>
    <t>Оладьи с джемом</t>
  </si>
  <si>
    <t>Суп-пюре с фрикадельками</t>
  </si>
  <si>
    <t>Пельмени отварные с маслом и зеленью</t>
  </si>
  <si>
    <t>Медальоны куриные с томатным соусом и зеленью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</si>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</sst>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9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0" borderId="47" xfId="0" applyFont="1" applyBorder="1"/>
    <xf numFmtId="0" fontId="5" fillId="0" borderId="16" xfId="1" applyFont="1" applyFill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33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4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36" xfId="0" applyFont="1" applyFill="1" applyBorder="1"/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36" xfId="0" applyFont="1" applyFill="1" applyBorder="1"/>
    <xf numFmtId="0" fontId="10" fillId="0" borderId="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10" fillId="0" borderId="36" xfId="0" applyFont="1" applyFill="1" applyBorder="1"/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Fill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7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7" xfId="0" applyFont="1" applyFill="1" applyBorder="1"/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46" xfId="0" applyFont="1" applyBorder="1"/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0" fontId="10" fillId="0" borderId="25" xfId="0" applyFont="1" applyBorder="1"/>
    <xf numFmtId="164" fontId="6" fillId="2" borderId="36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10" fillId="2" borderId="20" xfId="0" applyFont="1" applyFill="1" applyBorder="1"/>
    <xf numFmtId="0" fontId="7" fillId="0" borderId="60" xfId="0" applyFont="1" applyBorder="1" applyAlignment="1">
      <alignment horizontal="center"/>
    </xf>
    <xf numFmtId="0" fontId="2" fillId="0" borderId="0" xfId="1"/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52" xfId="0" applyFont="1" applyBorder="1"/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3" borderId="36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6" fillId="2" borderId="4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41" xfId="0" applyFont="1" applyFill="1" applyBorder="1"/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164" fontId="7" fillId="2" borderId="36" xfId="0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38" xfId="0" applyFont="1" applyFill="1" applyBorder="1"/>
    <xf numFmtId="0" fontId="10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/>
    </xf>
    <xf numFmtId="0" fontId="10" fillId="2" borderId="41" xfId="0" applyFont="1" applyFill="1" applyBorder="1"/>
    <xf numFmtId="0" fontId="5" fillId="2" borderId="2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10" fillId="2" borderId="49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7" fillId="3" borderId="42" xfId="0" applyFont="1" applyFill="1" applyBorder="1" applyAlignment="1"/>
    <xf numFmtId="0" fontId="7" fillId="3" borderId="44" xfId="0" applyFont="1" applyFill="1" applyBorder="1"/>
    <xf numFmtId="0" fontId="7" fillId="4" borderId="42" xfId="0" applyFont="1" applyFill="1" applyBorder="1" applyAlignment="1"/>
    <xf numFmtId="0" fontId="7" fillId="4" borderId="44" xfId="0" applyFont="1" applyFill="1" applyBorder="1"/>
    <xf numFmtId="0" fontId="10" fillId="4" borderId="36" xfId="0" applyFont="1" applyFill="1" applyBorder="1" applyAlignment="1"/>
    <xf numFmtId="0" fontId="18" fillId="3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wrapText="1"/>
    </xf>
    <xf numFmtId="0" fontId="10" fillId="0" borderId="24" xfId="0" applyFont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3" fillId="0" borderId="0" xfId="0" applyFont="1"/>
    <xf numFmtId="0" fontId="10" fillId="0" borderId="25" xfId="0" applyFont="1" applyFill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5" fillId="3" borderId="47" xfId="0" applyFont="1" applyFill="1" applyBorder="1" applyAlignment="1"/>
    <xf numFmtId="0" fontId="15" fillId="0" borderId="52" xfId="0" applyFont="1" applyFill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5" fillId="2" borderId="47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 wrapText="1"/>
    </xf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6" fillId="0" borderId="52" xfId="0" applyFont="1" applyBorder="1"/>
    <xf numFmtId="164" fontId="5" fillId="3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5" fillId="3" borderId="28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/>
    </xf>
    <xf numFmtId="0" fontId="5" fillId="3" borderId="50" xfId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5" fillId="0" borderId="41" xfId="1" applyFont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0" fillId="0" borderId="4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D14" sqref="D14:Y21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689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75" t="s">
        <v>0</v>
      </c>
      <c r="C4" s="875"/>
      <c r="D4" s="877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ht="47.4" thickBot="1" x14ac:dyDescent="0.35">
      <c r="B5" s="876"/>
      <c r="C5" s="880"/>
      <c r="D5" s="876"/>
      <c r="E5" s="876"/>
      <c r="F5" s="876"/>
      <c r="G5" s="876"/>
      <c r="H5" s="876"/>
      <c r="I5" s="118" t="s">
        <v>27</v>
      </c>
      <c r="J5" s="454" t="s">
        <v>28</v>
      </c>
      <c r="K5" s="651" t="s">
        <v>29</v>
      </c>
      <c r="L5" s="879"/>
      <c r="M5" s="332" t="s">
        <v>30</v>
      </c>
      <c r="N5" s="332" t="s">
        <v>103</v>
      </c>
      <c r="O5" s="332" t="s">
        <v>31</v>
      </c>
      <c r="P5" s="452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ht="34.5" customHeight="1" x14ac:dyDescent="0.3">
      <c r="B6" s="731" t="s">
        <v>6</v>
      </c>
      <c r="C6" s="128"/>
      <c r="D6" s="520">
        <v>300</v>
      </c>
      <c r="E6" s="209" t="s">
        <v>20</v>
      </c>
      <c r="F6" s="694" t="s">
        <v>171</v>
      </c>
      <c r="G6" s="209">
        <v>90</v>
      </c>
      <c r="H6" s="415"/>
      <c r="I6" s="241">
        <v>4.92</v>
      </c>
      <c r="J6" s="38">
        <v>8.8000000000000007</v>
      </c>
      <c r="K6" s="212">
        <v>31.75</v>
      </c>
      <c r="L6" s="420">
        <v>233.11</v>
      </c>
      <c r="M6" s="230">
        <v>0.08</v>
      </c>
      <c r="N6" s="18">
        <v>7.0000000000000007E-2</v>
      </c>
      <c r="O6" s="16">
        <v>0.03</v>
      </c>
      <c r="P6" s="16">
        <v>30</v>
      </c>
      <c r="Q6" s="42">
        <v>0.12</v>
      </c>
      <c r="R6" s="249">
        <v>31.14</v>
      </c>
      <c r="S6" s="40">
        <v>72.61</v>
      </c>
      <c r="T6" s="40">
        <v>26.7</v>
      </c>
      <c r="U6" s="40">
        <v>1.37</v>
      </c>
      <c r="V6" s="40">
        <v>90.09</v>
      </c>
      <c r="W6" s="40">
        <v>0</v>
      </c>
      <c r="X6" s="40">
        <v>8.0000000000000002E-3</v>
      </c>
      <c r="Y6" s="41">
        <v>0.01</v>
      </c>
    </row>
    <row r="7" spans="2:25" ht="34.5" customHeight="1" x14ac:dyDescent="0.3">
      <c r="B7" s="731"/>
      <c r="C7" s="123"/>
      <c r="D7" s="98">
        <v>56</v>
      </c>
      <c r="E7" s="124" t="s">
        <v>57</v>
      </c>
      <c r="F7" s="695" t="s">
        <v>91</v>
      </c>
      <c r="G7" s="220">
        <v>205</v>
      </c>
      <c r="H7" s="98"/>
      <c r="I7" s="259">
        <v>6.31</v>
      </c>
      <c r="J7" s="21">
        <v>7.15</v>
      </c>
      <c r="K7" s="49">
        <v>31.59</v>
      </c>
      <c r="L7" s="258">
        <v>215.25</v>
      </c>
      <c r="M7" s="230">
        <v>0.06</v>
      </c>
      <c r="N7" s="18">
        <v>2.3E-2</v>
      </c>
      <c r="O7" s="16">
        <v>0.88</v>
      </c>
      <c r="P7" s="16">
        <v>32.4</v>
      </c>
      <c r="Q7" s="19">
        <v>0.1</v>
      </c>
      <c r="R7" s="230">
        <v>184.17</v>
      </c>
      <c r="S7" s="16">
        <v>173.51</v>
      </c>
      <c r="T7" s="16">
        <v>31.67</v>
      </c>
      <c r="U7" s="16">
        <v>0.41</v>
      </c>
      <c r="V7" s="16">
        <v>228.17</v>
      </c>
      <c r="W7" s="16">
        <v>1.4E-2</v>
      </c>
      <c r="X7" s="16">
        <v>6.0000000000000001E-3</v>
      </c>
      <c r="Y7" s="42">
        <v>0.04</v>
      </c>
    </row>
    <row r="8" spans="2:25" ht="34.5" customHeight="1" x14ac:dyDescent="0.3">
      <c r="B8" s="731"/>
      <c r="C8" s="123"/>
      <c r="D8" s="134">
        <v>113</v>
      </c>
      <c r="E8" s="123" t="s">
        <v>5</v>
      </c>
      <c r="F8" s="696" t="s">
        <v>11</v>
      </c>
      <c r="G8" s="123">
        <v>200</v>
      </c>
      <c r="H8" s="120"/>
      <c r="I8" s="230">
        <v>0.2</v>
      </c>
      <c r="J8" s="16">
        <v>0</v>
      </c>
      <c r="K8" s="42">
        <v>11</v>
      </c>
      <c r="L8" s="240">
        <v>45.6</v>
      </c>
      <c r="M8" s="230">
        <v>0</v>
      </c>
      <c r="N8" s="18">
        <v>0</v>
      </c>
      <c r="O8" s="16">
        <v>2.6</v>
      </c>
      <c r="P8" s="16">
        <v>0</v>
      </c>
      <c r="Q8" s="42">
        <v>0</v>
      </c>
      <c r="R8" s="230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ht="34.5" customHeight="1" x14ac:dyDescent="0.3">
      <c r="B9" s="731"/>
      <c r="C9" s="123"/>
      <c r="D9" s="525">
        <v>121</v>
      </c>
      <c r="E9" s="98" t="s">
        <v>14</v>
      </c>
      <c r="F9" s="147" t="s">
        <v>48</v>
      </c>
      <c r="G9" s="661">
        <v>25</v>
      </c>
      <c r="H9" s="124"/>
      <c r="I9" s="20">
        <v>1.8</v>
      </c>
      <c r="J9" s="21">
        <v>0.68</v>
      </c>
      <c r="K9" s="22">
        <v>12.28</v>
      </c>
      <c r="L9" s="181">
        <v>63.05</v>
      </c>
      <c r="M9" s="259">
        <v>0.03</v>
      </c>
      <c r="N9" s="20">
        <v>8.0000000000000002E-3</v>
      </c>
      <c r="O9" s="21">
        <v>0</v>
      </c>
      <c r="P9" s="21">
        <v>0</v>
      </c>
      <c r="Q9" s="49">
        <v>0</v>
      </c>
      <c r="R9" s="259">
        <v>6.25</v>
      </c>
      <c r="S9" s="21">
        <v>20.5</v>
      </c>
      <c r="T9" s="21">
        <v>8.25</v>
      </c>
      <c r="U9" s="21">
        <v>0.38</v>
      </c>
      <c r="V9" s="21">
        <v>23</v>
      </c>
      <c r="W9" s="21">
        <v>0</v>
      </c>
      <c r="X9" s="21">
        <v>0</v>
      </c>
      <c r="Y9" s="49">
        <v>0</v>
      </c>
    </row>
    <row r="10" spans="2:25" ht="34.5" customHeight="1" x14ac:dyDescent="0.3">
      <c r="B10" s="731"/>
      <c r="C10" s="123"/>
      <c r="D10" s="521">
        <v>120</v>
      </c>
      <c r="E10" s="124" t="s">
        <v>15</v>
      </c>
      <c r="F10" s="195" t="s">
        <v>13</v>
      </c>
      <c r="G10" s="124">
        <v>20</v>
      </c>
      <c r="H10" s="98"/>
      <c r="I10" s="259">
        <v>1.1399999999999999</v>
      </c>
      <c r="J10" s="21">
        <v>0.22</v>
      </c>
      <c r="K10" s="49">
        <v>7.44</v>
      </c>
      <c r="L10" s="396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ht="34.5" customHeight="1" x14ac:dyDescent="0.3">
      <c r="B11" s="731"/>
      <c r="C11" s="123"/>
      <c r="D11" s="521" t="s">
        <v>136</v>
      </c>
      <c r="E11" s="124" t="s">
        <v>18</v>
      </c>
      <c r="F11" s="195" t="s">
        <v>137</v>
      </c>
      <c r="G11" s="124">
        <v>250</v>
      </c>
      <c r="H11" s="98"/>
      <c r="I11" s="259">
        <v>1.5</v>
      </c>
      <c r="J11" s="21">
        <v>0</v>
      </c>
      <c r="K11" s="49">
        <v>31.25</v>
      </c>
      <c r="L11" s="396">
        <v>131</v>
      </c>
      <c r="M11" s="259"/>
      <c r="N11" s="20"/>
      <c r="O11" s="21"/>
      <c r="P11" s="21"/>
      <c r="Q11" s="49"/>
      <c r="R11" s="259"/>
      <c r="S11" s="21"/>
      <c r="T11" s="21"/>
      <c r="U11" s="21"/>
      <c r="V11" s="21"/>
      <c r="W11" s="21"/>
      <c r="X11" s="21"/>
      <c r="Y11" s="49"/>
    </row>
    <row r="12" spans="2:25" ht="34.5" customHeight="1" x14ac:dyDescent="0.3">
      <c r="B12" s="731"/>
      <c r="C12" s="123"/>
      <c r="D12" s="521"/>
      <c r="E12" s="124"/>
      <c r="F12" s="167" t="s">
        <v>21</v>
      </c>
      <c r="G12" s="252">
        <f>SUM(G6:G11)</f>
        <v>790</v>
      </c>
      <c r="H12" s="98"/>
      <c r="I12" s="191">
        <f t="shared" ref="I12:J12" si="0">I6+I7+I8+I9+I10+I11</f>
        <v>15.870000000000001</v>
      </c>
      <c r="J12" s="35">
        <f t="shared" si="0"/>
        <v>16.850000000000001</v>
      </c>
      <c r="K12" s="71">
        <f>K6+K7+K8+K9+K10+K11</f>
        <v>125.31</v>
      </c>
      <c r="L12" s="416">
        <f>L6+L7+L8+L9+L10+L11</f>
        <v>724.27</v>
      </c>
      <c r="M12" s="191">
        <f t="shared" ref="M12:Y12" si="1">M6+M7+M8+M9+M10+M11</f>
        <v>0.19</v>
      </c>
      <c r="N12" s="35">
        <f t="shared" si="1"/>
        <v>0.125</v>
      </c>
      <c r="O12" s="35">
        <f t="shared" si="1"/>
        <v>3.5900000000000003</v>
      </c>
      <c r="P12" s="35">
        <f t="shared" si="1"/>
        <v>62.4</v>
      </c>
      <c r="Q12" s="71">
        <f t="shared" si="1"/>
        <v>0.22</v>
      </c>
      <c r="R12" s="191">
        <f t="shared" si="1"/>
        <v>244</v>
      </c>
      <c r="S12" s="35">
        <f t="shared" si="1"/>
        <v>299.42</v>
      </c>
      <c r="T12" s="35">
        <f t="shared" si="1"/>
        <v>79.540000000000006</v>
      </c>
      <c r="U12" s="35">
        <f t="shared" si="1"/>
        <v>3.42</v>
      </c>
      <c r="V12" s="35">
        <f t="shared" si="1"/>
        <v>430.09999999999997</v>
      </c>
      <c r="W12" s="35">
        <f t="shared" si="1"/>
        <v>1.6E-2</v>
      </c>
      <c r="X12" s="35">
        <f t="shared" si="1"/>
        <v>1.6E-2</v>
      </c>
      <c r="Y12" s="71">
        <f t="shared" si="1"/>
        <v>6.2E-2</v>
      </c>
    </row>
    <row r="13" spans="2:25" ht="34.5" customHeight="1" thickBot="1" x14ac:dyDescent="0.35">
      <c r="B13" s="731"/>
      <c r="C13" s="321"/>
      <c r="D13" s="521"/>
      <c r="E13" s="124"/>
      <c r="F13" s="167" t="s">
        <v>22</v>
      </c>
      <c r="G13" s="124"/>
      <c r="H13" s="98"/>
      <c r="I13" s="193"/>
      <c r="J13" s="54"/>
      <c r="K13" s="111"/>
      <c r="L13" s="414">
        <f>L12/23.5</f>
        <v>30.82</v>
      </c>
      <c r="M13" s="193"/>
      <c r="N13" s="144"/>
      <c r="O13" s="417"/>
      <c r="P13" s="417"/>
      <c r="Q13" s="418"/>
      <c r="R13" s="419"/>
      <c r="S13" s="417"/>
      <c r="T13" s="417"/>
      <c r="U13" s="417"/>
      <c r="V13" s="417"/>
      <c r="W13" s="417"/>
      <c r="X13" s="417"/>
      <c r="Y13" s="418"/>
    </row>
    <row r="14" spans="2:25" ht="34.5" customHeight="1" x14ac:dyDescent="0.3">
      <c r="B14" s="730" t="s">
        <v>7</v>
      </c>
      <c r="C14" s="209"/>
      <c r="D14" s="493">
        <v>27</v>
      </c>
      <c r="E14" s="283" t="s">
        <v>20</v>
      </c>
      <c r="F14" s="334" t="s">
        <v>173</v>
      </c>
      <c r="G14" s="686">
        <v>100</v>
      </c>
      <c r="H14" s="128"/>
      <c r="I14" s="39">
        <v>0.8</v>
      </c>
      <c r="J14" s="40">
        <v>0.3</v>
      </c>
      <c r="K14" s="45">
        <v>9.6</v>
      </c>
      <c r="L14" s="180">
        <v>49</v>
      </c>
      <c r="M14" s="249">
        <v>0.06</v>
      </c>
      <c r="N14" s="39">
        <v>0.04</v>
      </c>
      <c r="O14" s="40">
        <v>10</v>
      </c>
      <c r="P14" s="40">
        <v>20</v>
      </c>
      <c r="Q14" s="41">
        <v>0</v>
      </c>
      <c r="R14" s="249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5" ht="34.5" customHeight="1" x14ac:dyDescent="0.3">
      <c r="B15" s="731"/>
      <c r="C15" s="123"/>
      <c r="D15" s="134">
        <v>30</v>
      </c>
      <c r="E15" s="123" t="s">
        <v>9</v>
      </c>
      <c r="F15" s="696" t="s">
        <v>16</v>
      </c>
      <c r="G15" s="123">
        <v>200</v>
      </c>
      <c r="H15" s="120"/>
      <c r="I15" s="230">
        <v>6</v>
      </c>
      <c r="J15" s="16">
        <v>6.28</v>
      </c>
      <c r="K15" s="42">
        <v>7.12</v>
      </c>
      <c r="L15" s="179">
        <v>109.74</v>
      </c>
      <c r="M15" s="230">
        <v>0.06</v>
      </c>
      <c r="N15" s="18">
        <v>0.08</v>
      </c>
      <c r="O15" s="16">
        <v>9.92</v>
      </c>
      <c r="P15" s="16">
        <v>121</v>
      </c>
      <c r="Q15" s="42">
        <v>8.0000000000000002E-3</v>
      </c>
      <c r="R15" s="230">
        <v>37.1</v>
      </c>
      <c r="S15" s="16">
        <v>79.599999999999994</v>
      </c>
      <c r="T15" s="16">
        <v>21.2</v>
      </c>
      <c r="U15" s="16">
        <v>1.2</v>
      </c>
      <c r="V15" s="16">
        <v>329.8</v>
      </c>
      <c r="W15" s="16">
        <v>6.0000000000000001E-3</v>
      </c>
      <c r="X15" s="16">
        <v>0</v>
      </c>
      <c r="Y15" s="42">
        <v>3.2000000000000001E-2</v>
      </c>
    </row>
    <row r="16" spans="2:25" ht="34.5" customHeight="1" x14ac:dyDescent="0.3">
      <c r="B16" s="734"/>
      <c r="C16" s="219"/>
      <c r="D16" s="134">
        <v>303</v>
      </c>
      <c r="E16" s="123" t="s">
        <v>10</v>
      </c>
      <c r="F16" s="697" t="s">
        <v>172</v>
      </c>
      <c r="G16" s="125">
        <v>250</v>
      </c>
      <c r="H16" s="97"/>
      <c r="I16" s="230">
        <v>24.03</v>
      </c>
      <c r="J16" s="16">
        <v>28.43</v>
      </c>
      <c r="K16" s="42">
        <v>37.93</v>
      </c>
      <c r="L16" s="179">
        <v>494.25</v>
      </c>
      <c r="M16" s="230">
        <v>0.14000000000000001</v>
      </c>
      <c r="N16" s="18">
        <v>0.18</v>
      </c>
      <c r="O16" s="16">
        <v>2.5499999999999998</v>
      </c>
      <c r="P16" s="16">
        <v>170</v>
      </c>
      <c r="Q16" s="42">
        <v>0</v>
      </c>
      <c r="R16" s="230">
        <v>36.32</v>
      </c>
      <c r="S16" s="16">
        <v>313.52</v>
      </c>
      <c r="T16" s="16">
        <v>177</v>
      </c>
      <c r="U16" s="16">
        <v>3.84</v>
      </c>
      <c r="V16" s="16">
        <v>552.37</v>
      </c>
      <c r="W16" s="16">
        <v>8.0000000000000002E-3</v>
      </c>
      <c r="X16" s="16">
        <v>1E-3</v>
      </c>
      <c r="Y16" s="42">
        <v>6.0000000000000001E-3</v>
      </c>
    </row>
    <row r="17" spans="2:25" ht="34.5" customHeight="1" x14ac:dyDescent="0.3">
      <c r="B17" s="734"/>
      <c r="C17" s="219"/>
      <c r="D17" s="134">
        <v>98</v>
      </c>
      <c r="E17" s="123" t="s">
        <v>18</v>
      </c>
      <c r="F17" s="696" t="s">
        <v>17</v>
      </c>
      <c r="G17" s="123">
        <v>200</v>
      </c>
      <c r="H17" s="120"/>
      <c r="I17" s="230">
        <v>0.4</v>
      </c>
      <c r="J17" s="16">
        <v>0</v>
      </c>
      <c r="K17" s="42">
        <v>27</v>
      </c>
      <c r="L17" s="179">
        <v>110</v>
      </c>
      <c r="M17" s="230">
        <v>0</v>
      </c>
      <c r="N17" s="18">
        <v>0</v>
      </c>
      <c r="O17" s="16">
        <v>1.4</v>
      </c>
      <c r="P17" s="16">
        <v>0</v>
      </c>
      <c r="Q17" s="42">
        <v>0</v>
      </c>
      <c r="R17" s="230">
        <v>12.8</v>
      </c>
      <c r="S17" s="16">
        <v>2.2000000000000002</v>
      </c>
      <c r="T17" s="16">
        <v>1.8</v>
      </c>
      <c r="U17" s="16">
        <v>0.5</v>
      </c>
      <c r="V17" s="16">
        <v>0.6</v>
      </c>
      <c r="W17" s="16">
        <v>0</v>
      </c>
      <c r="X17" s="16">
        <v>0</v>
      </c>
      <c r="Y17" s="42">
        <v>0</v>
      </c>
    </row>
    <row r="18" spans="2:25" ht="34.5" customHeight="1" x14ac:dyDescent="0.3">
      <c r="B18" s="734"/>
      <c r="C18" s="219"/>
      <c r="D18" s="136">
        <v>119</v>
      </c>
      <c r="E18" s="123" t="s">
        <v>14</v>
      </c>
      <c r="F18" s="696" t="s">
        <v>52</v>
      </c>
      <c r="G18" s="123">
        <v>30</v>
      </c>
      <c r="H18" s="120"/>
      <c r="I18" s="230">
        <v>2.13</v>
      </c>
      <c r="J18" s="16">
        <v>0.21</v>
      </c>
      <c r="K18" s="42">
        <v>13.26</v>
      </c>
      <c r="L18" s="179">
        <v>72</v>
      </c>
      <c r="M18" s="259">
        <v>0.03</v>
      </c>
      <c r="N18" s="20">
        <v>0.01</v>
      </c>
      <c r="O18" s="21">
        <v>0</v>
      </c>
      <c r="P18" s="21">
        <v>0</v>
      </c>
      <c r="Q18" s="49">
        <v>0</v>
      </c>
      <c r="R18" s="259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49">
        <v>0</v>
      </c>
    </row>
    <row r="19" spans="2:25" ht="34.5" customHeight="1" x14ac:dyDescent="0.3">
      <c r="B19" s="734"/>
      <c r="C19" s="219"/>
      <c r="D19" s="134">
        <v>120</v>
      </c>
      <c r="E19" s="123" t="s">
        <v>15</v>
      </c>
      <c r="F19" s="696" t="s">
        <v>45</v>
      </c>
      <c r="G19" s="123">
        <v>20</v>
      </c>
      <c r="H19" s="120"/>
      <c r="I19" s="230">
        <v>1.1399999999999999</v>
      </c>
      <c r="J19" s="16">
        <v>0.22</v>
      </c>
      <c r="K19" s="42">
        <v>7.44</v>
      </c>
      <c r="L19" s="179">
        <v>36.26</v>
      </c>
      <c r="M19" s="259">
        <v>0.02</v>
      </c>
      <c r="N19" s="20">
        <v>2.4E-2</v>
      </c>
      <c r="O19" s="21">
        <v>0.08</v>
      </c>
      <c r="P19" s="21">
        <v>0</v>
      </c>
      <c r="Q19" s="49">
        <v>0</v>
      </c>
      <c r="R19" s="259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49">
        <v>1.2E-2</v>
      </c>
    </row>
    <row r="20" spans="2:25" ht="34.5" customHeight="1" x14ac:dyDescent="0.3">
      <c r="B20" s="734"/>
      <c r="C20" s="219"/>
      <c r="D20" s="753"/>
      <c r="E20" s="219"/>
      <c r="F20" s="167" t="s">
        <v>21</v>
      </c>
      <c r="G20" s="297">
        <f>SUM(G14:G19)</f>
        <v>800</v>
      </c>
      <c r="H20" s="248"/>
      <c r="I20" s="189">
        <f>SUM(I14:I19)</f>
        <v>34.5</v>
      </c>
      <c r="J20" s="15">
        <f>SUM(J14:J19)</f>
        <v>35.44</v>
      </c>
      <c r="K20" s="47">
        <f>SUM(K14:K19)</f>
        <v>102.35000000000001</v>
      </c>
      <c r="L20" s="294">
        <f>SUM(L14:L19)</f>
        <v>871.25</v>
      </c>
      <c r="M20" s="189">
        <f t="shared" ref="M20:Y20" si="2">SUM(M14:M19)</f>
        <v>0.31000000000000005</v>
      </c>
      <c r="N20" s="15">
        <f t="shared" si="2"/>
        <v>0.33400000000000002</v>
      </c>
      <c r="O20" s="15">
        <f t="shared" si="2"/>
        <v>23.95</v>
      </c>
      <c r="P20" s="15">
        <f t="shared" si="2"/>
        <v>311</v>
      </c>
      <c r="Q20" s="47">
        <f t="shared" si="2"/>
        <v>8.0000000000000002E-3</v>
      </c>
      <c r="R20" s="189">
        <f t="shared" si="2"/>
        <v>124.11999999999999</v>
      </c>
      <c r="S20" s="15">
        <f t="shared" si="2"/>
        <v>504.72</v>
      </c>
      <c r="T20" s="15">
        <f t="shared" si="2"/>
        <v>236.7</v>
      </c>
      <c r="U20" s="15">
        <f t="shared" si="2"/>
        <v>7.34</v>
      </c>
      <c r="V20" s="15">
        <f t="shared" si="2"/>
        <v>1198.17</v>
      </c>
      <c r="W20" s="15">
        <f t="shared" si="2"/>
        <v>2.1000000000000005E-2</v>
      </c>
      <c r="X20" s="15">
        <f t="shared" si="2"/>
        <v>5.1000000000000004E-3</v>
      </c>
      <c r="Y20" s="47">
        <f t="shared" si="2"/>
        <v>0.05</v>
      </c>
    </row>
    <row r="21" spans="2:25" ht="34.5" customHeight="1" thickBot="1" x14ac:dyDescent="0.35">
      <c r="B21" s="735"/>
      <c r="C21" s="303"/>
      <c r="D21" s="754"/>
      <c r="E21" s="303"/>
      <c r="F21" s="168" t="s">
        <v>22</v>
      </c>
      <c r="G21" s="303"/>
      <c r="H21" s="698"/>
      <c r="I21" s="699"/>
      <c r="J21" s="700"/>
      <c r="K21" s="701"/>
      <c r="L21" s="295">
        <f>L20/23.5</f>
        <v>37.074468085106382</v>
      </c>
      <c r="M21" s="702"/>
      <c r="N21" s="703"/>
      <c r="O21" s="704"/>
      <c r="P21" s="704"/>
      <c r="Q21" s="705"/>
      <c r="R21" s="702"/>
      <c r="S21" s="704"/>
      <c r="T21" s="704"/>
      <c r="U21" s="704"/>
      <c r="V21" s="704"/>
      <c r="W21" s="704"/>
      <c r="X21" s="704"/>
      <c r="Y21" s="705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6"/>
  <sheetViews>
    <sheetView zoomScale="60" zoomScaleNormal="60" workbookViewId="0">
      <selection activeCell="H24" sqref="H24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88" t="s">
        <v>1</v>
      </c>
      <c r="C2" s="689"/>
      <c r="D2" s="689"/>
      <c r="E2" s="688" t="s">
        <v>3</v>
      </c>
      <c r="F2" s="688"/>
      <c r="G2" s="690" t="s">
        <v>2</v>
      </c>
      <c r="H2" s="729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75" t="s">
        <v>0</v>
      </c>
      <c r="C4" s="889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6" s="17" customFormat="1" ht="47.4" thickBot="1" x14ac:dyDescent="0.35">
      <c r="B5" s="876"/>
      <c r="C5" s="876"/>
      <c r="D5" s="879"/>
      <c r="E5" s="876"/>
      <c r="F5" s="876"/>
      <c r="G5" s="876"/>
      <c r="H5" s="876"/>
      <c r="I5" s="96" t="s">
        <v>27</v>
      </c>
      <c r="J5" s="454" t="s">
        <v>28</v>
      </c>
      <c r="K5" s="96" t="s">
        <v>29</v>
      </c>
      <c r="L5" s="893"/>
      <c r="M5" s="332" t="s">
        <v>30</v>
      </c>
      <c r="N5" s="332" t="s">
        <v>103</v>
      </c>
      <c r="O5" s="332" t="s">
        <v>31</v>
      </c>
      <c r="P5" s="452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6" s="17" customFormat="1" ht="26.4" customHeight="1" x14ac:dyDescent="0.3">
      <c r="B6" s="691" t="s">
        <v>6</v>
      </c>
      <c r="C6" s="510"/>
      <c r="D6" s="128" t="s">
        <v>44</v>
      </c>
      <c r="E6" s="283" t="s">
        <v>20</v>
      </c>
      <c r="F6" s="366" t="s">
        <v>41</v>
      </c>
      <c r="G6" s="128">
        <v>17</v>
      </c>
      <c r="H6" s="529"/>
      <c r="I6" s="249">
        <v>1.7</v>
      </c>
      <c r="J6" s="40">
        <v>4.42</v>
      </c>
      <c r="K6" s="41">
        <v>0.85</v>
      </c>
      <c r="L6" s="180">
        <v>49.98</v>
      </c>
      <c r="M6" s="249">
        <v>0</v>
      </c>
      <c r="N6" s="39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6" s="37" customFormat="1" ht="26.4" customHeight="1" x14ac:dyDescent="0.3">
      <c r="B7" s="140"/>
      <c r="C7" s="371" t="s">
        <v>68</v>
      </c>
      <c r="D7" s="170">
        <v>91</v>
      </c>
      <c r="E7" s="153" t="s">
        <v>76</v>
      </c>
      <c r="F7" s="557" t="s">
        <v>82</v>
      </c>
      <c r="G7" s="170">
        <v>90</v>
      </c>
      <c r="H7" s="381"/>
      <c r="I7" s="235">
        <v>17.25</v>
      </c>
      <c r="J7" s="57">
        <v>14.98</v>
      </c>
      <c r="K7" s="77">
        <v>7.87</v>
      </c>
      <c r="L7" s="234">
        <v>235.78</v>
      </c>
      <c r="M7" s="56">
        <v>7.0000000000000007E-2</v>
      </c>
      <c r="N7" s="56">
        <v>0.12</v>
      </c>
      <c r="O7" s="57">
        <v>0.81</v>
      </c>
      <c r="P7" s="57">
        <v>10</v>
      </c>
      <c r="Q7" s="58">
        <v>0.02</v>
      </c>
      <c r="R7" s="235">
        <v>24.88</v>
      </c>
      <c r="S7" s="57">
        <v>155.37</v>
      </c>
      <c r="T7" s="57">
        <v>19.91</v>
      </c>
      <c r="U7" s="57">
        <v>1.72</v>
      </c>
      <c r="V7" s="57">
        <v>234.74</v>
      </c>
      <c r="W7" s="57">
        <v>5.5700000000000003E-3</v>
      </c>
      <c r="X7" s="57">
        <v>9.1E-4</v>
      </c>
      <c r="Y7" s="77">
        <v>0.08</v>
      </c>
    </row>
    <row r="8" spans="2:26" s="37" customFormat="1" ht="26.4" customHeight="1" x14ac:dyDescent="0.3">
      <c r="B8" s="140"/>
      <c r="C8" s="372" t="s">
        <v>70</v>
      </c>
      <c r="D8" s="171">
        <v>89</v>
      </c>
      <c r="E8" s="607" t="s">
        <v>10</v>
      </c>
      <c r="F8" s="662" t="s">
        <v>83</v>
      </c>
      <c r="G8" s="663">
        <v>90</v>
      </c>
      <c r="H8" s="154"/>
      <c r="I8" s="316">
        <v>18.13</v>
      </c>
      <c r="J8" s="60">
        <v>17.05</v>
      </c>
      <c r="K8" s="78">
        <v>3.69</v>
      </c>
      <c r="L8" s="315">
        <v>240.96</v>
      </c>
      <c r="M8" s="393">
        <v>0.06</v>
      </c>
      <c r="N8" s="638">
        <v>0.13</v>
      </c>
      <c r="O8" s="82">
        <v>1.06</v>
      </c>
      <c r="P8" s="82">
        <v>0</v>
      </c>
      <c r="Q8" s="436">
        <v>0</v>
      </c>
      <c r="R8" s="393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4">
        <v>0.06</v>
      </c>
    </row>
    <row r="9" spans="2:26" s="37" customFormat="1" ht="26.4" customHeight="1" x14ac:dyDescent="0.3">
      <c r="B9" s="140"/>
      <c r="C9" s="158"/>
      <c r="D9" s="124">
        <v>53</v>
      </c>
      <c r="E9" s="97" t="s">
        <v>59</v>
      </c>
      <c r="F9" s="304" t="s">
        <v>56</v>
      </c>
      <c r="G9" s="97">
        <v>150</v>
      </c>
      <c r="H9" s="125"/>
      <c r="I9" s="80">
        <v>3.3</v>
      </c>
      <c r="J9" s="13">
        <v>4.95</v>
      </c>
      <c r="K9" s="24">
        <v>32.25</v>
      </c>
      <c r="L9" s="126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1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6" s="37" customFormat="1" ht="42.75" customHeight="1" x14ac:dyDescent="0.3">
      <c r="B10" s="140"/>
      <c r="C10" s="271"/>
      <c r="D10" s="648">
        <v>107</v>
      </c>
      <c r="E10" s="120" t="s">
        <v>18</v>
      </c>
      <c r="F10" s="338" t="s">
        <v>119</v>
      </c>
      <c r="G10" s="679">
        <v>200</v>
      </c>
      <c r="H10" s="158"/>
      <c r="I10" s="230">
        <v>0.8</v>
      </c>
      <c r="J10" s="16">
        <v>0.2</v>
      </c>
      <c r="K10" s="42">
        <v>23.2</v>
      </c>
      <c r="L10" s="239">
        <v>94.4</v>
      </c>
      <c r="M10" s="230">
        <v>0.02</v>
      </c>
      <c r="N10" s="16"/>
      <c r="O10" s="16">
        <v>4</v>
      </c>
      <c r="P10" s="16">
        <v>0</v>
      </c>
      <c r="Q10" s="19"/>
      <c r="R10" s="230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6" s="37" customFormat="1" ht="26.4" customHeight="1" x14ac:dyDescent="0.3">
      <c r="B11" s="140"/>
      <c r="C11" s="158"/>
      <c r="D11" s="126">
        <v>119</v>
      </c>
      <c r="E11" s="120" t="s">
        <v>14</v>
      </c>
      <c r="F11" s="138" t="s">
        <v>19</v>
      </c>
      <c r="G11" s="134">
        <v>25</v>
      </c>
      <c r="H11" s="120"/>
      <c r="I11" s="230">
        <v>1.78</v>
      </c>
      <c r="J11" s="16">
        <v>0.18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  <c r="Z11" s="17"/>
    </row>
    <row r="12" spans="2:26" s="37" customFormat="1" ht="40.5" customHeight="1" x14ac:dyDescent="0.3">
      <c r="B12" s="140"/>
      <c r="C12" s="158"/>
      <c r="D12" s="209">
        <v>120</v>
      </c>
      <c r="E12" s="120" t="s">
        <v>15</v>
      </c>
      <c r="F12" s="138" t="s">
        <v>45</v>
      </c>
      <c r="G12" s="123">
        <v>20</v>
      </c>
      <c r="H12" s="248"/>
      <c r="I12" s="230">
        <v>1.1399999999999999</v>
      </c>
      <c r="J12" s="16">
        <v>0.22</v>
      </c>
      <c r="K12" s="42">
        <v>7.44</v>
      </c>
      <c r="L12" s="179">
        <v>36.26</v>
      </c>
      <c r="M12" s="259">
        <v>0.02</v>
      </c>
      <c r="N12" s="20">
        <v>2.4E-2</v>
      </c>
      <c r="O12" s="21">
        <v>0.08</v>
      </c>
      <c r="P12" s="21">
        <v>0</v>
      </c>
      <c r="Q12" s="49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6" s="37" customFormat="1" ht="26.25" customHeight="1" x14ac:dyDescent="0.3">
      <c r="B13" s="140"/>
      <c r="C13" s="371" t="s">
        <v>68</v>
      </c>
      <c r="D13" s="345"/>
      <c r="E13" s="153"/>
      <c r="F13" s="286" t="s">
        <v>21</v>
      </c>
      <c r="G13" s="275">
        <f>G6+G7+G9+G10+G11+G12</f>
        <v>502</v>
      </c>
      <c r="H13" s="381"/>
      <c r="I13" s="190">
        <f t="shared" ref="I13:Y13" si="0">I6+I7+I9+I10+I11+I12</f>
        <v>25.970000000000002</v>
      </c>
      <c r="J13" s="23">
        <f t="shared" si="0"/>
        <v>24.949999999999996</v>
      </c>
      <c r="K13" s="65">
        <f t="shared" si="0"/>
        <v>82.66</v>
      </c>
      <c r="L13" s="615">
        <f>L6+L7+L9+L10+L11+L12</f>
        <v>662.87</v>
      </c>
      <c r="M13" s="55">
        <f t="shared" si="0"/>
        <v>0.16500000000000001</v>
      </c>
      <c r="N13" s="23">
        <f t="shared" si="0"/>
        <v>0.182</v>
      </c>
      <c r="O13" s="23">
        <f t="shared" si="0"/>
        <v>4.99</v>
      </c>
      <c r="P13" s="23">
        <f t="shared" si="0"/>
        <v>28.9</v>
      </c>
      <c r="Q13" s="106">
        <f t="shared" si="0"/>
        <v>0.1</v>
      </c>
      <c r="R13" s="190">
        <f t="shared" si="0"/>
        <v>87.04</v>
      </c>
      <c r="S13" s="23">
        <f t="shared" si="0"/>
        <v>349.89</v>
      </c>
      <c r="T13" s="23">
        <f t="shared" si="0"/>
        <v>84.62</v>
      </c>
      <c r="U13" s="23">
        <f t="shared" si="0"/>
        <v>3.91</v>
      </c>
      <c r="V13" s="23">
        <f t="shared" si="0"/>
        <v>332.01</v>
      </c>
      <c r="W13" s="23">
        <f t="shared" si="0"/>
        <v>8.3700000000000007E-3</v>
      </c>
      <c r="X13" s="23">
        <f t="shared" si="0"/>
        <v>1.291E-2</v>
      </c>
      <c r="Y13" s="65">
        <f t="shared" si="0"/>
        <v>0.11899999999999999</v>
      </c>
    </row>
    <row r="14" spans="2:26" s="37" customFormat="1" ht="23.25" customHeight="1" x14ac:dyDescent="0.3">
      <c r="B14" s="140"/>
      <c r="C14" s="372" t="s">
        <v>70</v>
      </c>
      <c r="D14" s="227"/>
      <c r="E14" s="523"/>
      <c r="F14" s="287" t="s">
        <v>21</v>
      </c>
      <c r="G14" s="274">
        <f>G6+G8+G9+G10+G11+G12</f>
        <v>502</v>
      </c>
      <c r="H14" s="382"/>
      <c r="I14" s="384">
        <f t="shared" ref="I14:Y14" si="1">I6+I8+I9+I10+I11+I12</f>
        <v>26.85</v>
      </c>
      <c r="J14" s="66">
        <f t="shared" si="1"/>
        <v>27.019999999999996</v>
      </c>
      <c r="K14" s="385">
        <f t="shared" si="1"/>
        <v>78.47999999999999</v>
      </c>
      <c r="L14" s="616">
        <f>L6+L8+L9+L10+L11+L12</f>
        <v>668.05</v>
      </c>
      <c r="M14" s="67">
        <f t="shared" si="1"/>
        <v>0.155</v>
      </c>
      <c r="N14" s="66">
        <f t="shared" si="1"/>
        <v>0.192</v>
      </c>
      <c r="O14" s="66">
        <f t="shared" si="1"/>
        <v>5.24</v>
      </c>
      <c r="P14" s="66">
        <f t="shared" si="1"/>
        <v>18.899999999999999</v>
      </c>
      <c r="Q14" s="389">
        <f t="shared" si="1"/>
        <v>0.08</v>
      </c>
      <c r="R14" s="384">
        <f t="shared" si="1"/>
        <v>79.19</v>
      </c>
      <c r="S14" s="66">
        <f t="shared" si="1"/>
        <v>371.24</v>
      </c>
      <c r="T14" s="66">
        <f t="shared" si="1"/>
        <v>87.89</v>
      </c>
      <c r="U14" s="66">
        <f t="shared" si="1"/>
        <v>4.8</v>
      </c>
      <c r="V14" s="66">
        <f t="shared" si="1"/>
        <v>414.27</v>
      </c>
      <c r="W14" s="66">
        <f t="shared" si="1"/>
        <v>9.7999999999999997E-3</v>
      </c>
      <c r="X14" s="66">
        <f t="shared" si="1"/>
        <v>1.235E-2</v>
      </c>
      <c r="Y14" s="385">
        <f t="shared" si="1"/>
        <v>9.8999999999999991E-2</v>
      </c>
    </row>
    <row r="15" spans="2:26" s="37" customFormat="1" ht="23.25" customHeight="1" x14ac:dyDescent="0.3">
      <c r="B15" s="140"/>
      <c r="C15" s="371" t="s">
        <v>68</v>
      </c>
      <c r="D15" s="226"/>
      <c r="E15" s="465"/>
      <c r="F15" s="781" t="s">
        <v>22</v>
      </c>
      <c r="G15" s="336"/>
      <c r="H15" s="383"/>
      <c r="I15" s="386"/>
      <c r="J15" s="103"/>
      <c r="K15" s="104"/>
      <c r="L15" s="613">
        <f>L13/23.5</f>
        <v>28.207234042553193</v>
      </c>
      <c r="M15" s="387"/>
      <c r="N15" s="387"/>
      <c r="O15" s="103"/>
      <c r="P15" s="103"/>
      <c r="Q15" s="390"/>
      <c r="R15" s="386"/>
      <c r="S15" s="103"/>
      <c r="T15" s="103"/>
      <c r="U15" s="103"/>
      <c r="V15" s="103"/>
      <c r="W15" s="103"/>
      <c r="X15" s="103"/>
      <c r="Y15" s="104"/>
    </row>
    <row r="16" spans="2:26" s="37" customFormat="1" ht="23.25" customHeight="1" thickBot="1" x14ac:dyDescent="0.35">
      <c r="B16" s="140"/>
      <c r="C16" s="373" t="s">
        <v>70</v>
      </c>
      <c r="D16" s="174"/>
      <c r="E16" s="155"/>
      <c r="F16" s="782" t="s">
        <v>22</v>
      </c>
      <c r="G16" s="530"/>
      <c r="H16" s="548"/>
      <c r="I16" s="293"/>
      <c r="J16" s="151"/>
      <c r="K16" s="152"/>
      <c r="L16" s="614">
        <f>L14/23.5</f>
        <v>28.427659574468084</v>
      </c>
      <c r="M16" s="531"/>
      <c r="N16" s="531"/>
      <c r="O16" s="151"/>
      <c r="P16" s="151"/>
      <c r="Q16" s="176"/>
      <c r="R16" s="293"/>
      <c r="S16" s="151"/>
      <c r="T16" s="151"/>
      <c r="U16" s="151"/>
      <c r="V16" s="151"/>
      <c r="W16" s="151"/>
      <c r="X16" s="151"/>
      <c r="Y16" s="152"/>
    </row>
    <row r="17" spans="2:25" s="17" customFormat="1" ht="33.75" customHeight="1" x14ac:dyDescent="0.3">
      <c r="B17" s="692" t="s">
        <v>7</v>
      </c>
      <c r="C17" s="112"/>
      <c r="D17" s="493">
        <v>24</v>
      </c>
      <c r="E17" s="128" t="s">
        <v>8</v>
      </c>
      <c r="F17" s="676" t="s">
        <v>101</v>
      </c>
      <c r="G17" s="128">
        <v>150</v>
      </c>
      <c r="H17" s="283"/>
      <c r="I17" s="249">
        <v>0.6</v>
      </c>
      <c r="J17" s="40">
        <v>0</v>
      </c>
      <c r="K17" s="45">
        <v>16.95</v>
      </c>
      <c r="L17" s="309">
        <v>69</v>
      </c>
      <c r="M17" s="241">
        <v>0.01</v>
      </c>
      <c r="N17" s="50">
        <v>0.03</v>
      </c>
      <c r="O17" s="38">
        <v>19.5</v>
      </c>
      <c r="P17" s="38">
        <v>0</v>
      </c>
      <c r="Q17" s="212">
        <v>0</v>
      </c>
      <c r="R17" s="249">
        <v>24</v>
      </c>
      <c r="S17" s="40">
        <v>16.5</v>
      </c>
      <c r="T17" s="40">
        <v>13.5</v>
      </c>
      <c r="U17" s="40">
        <v>3.3</v>
      </c>
      <c r="V17" s="40">
        <v>417</v>
      </c>
      <c r="W17" s="40">
        <v>3.0000000000000001E-3</v>
      </c>
      <c r="X17" s="40">
        <v>5.0000000000000001E-4</v>
      </c>
      <c r="Y17" s="41">
        <v>1.4999999999999999E-2</v>
      </c>
    </row>
    <row r="18" spans="2:25" s="37" customFormat="1" ht="33.75" customHeight="1" x14ac:dyDescent="0.3">
      <c r="B18" s="140"/>
      <c r="C18" s="379"/>
      <c r="D18" s="98">
        <v>31</v>
      </c>
      <c r="E18" s="124" t="s">
        <v>9</v>
      </c>
      <c r="F18" s="269" t="s">
        <v>72</v>
      </c>
      <c r="G18" s="220">
        <v>200</v>
      </c>
      <c r="H18" s="98"/>
      <c r="I18" s="236">
        <v>5.75</v>
      </c>
      <c r="J18" s="84">
        <v>8.7899999999999991</v>
      </c>
      <c r="K18" s="85">
        <v>8.75</v>
      </c>
      <c r="L18" s="202">
        <v>138.04</v>
      </c>
      <c r="M18" s="236">
        <v>0.04</v>
      </c>
      <c r="N18" s="200">
        <v>7.0000000000000007E-2</v>
      </c>
      <c r="O18" s="84">
        <v>5.25</v>
      </c>
      <c r="P18" s="84">
        <v>130</v>
      </c>
      <c r="Q18" s="199">
        <v>7.0000000000000007E-2</v>
      </c>
      <c r="R18" s="236">
        <v>33.81</v>
      </c>
      <c r="S18" s="84">
        <v>77.47</v>
      </c>
      <c r="T18" s="84">
        <v>20.29</v>
      </c>
      <c r="U18" s="84">
        <v>1.29</v>
      </c>
      <c r="V18" s="84">
        <v>275.49</v>
      </c>
      <c r="W18" s="84">
        <v>5.64E-3</v>
      </c>
      <c r="X18" s="84">
        <v>4.2999999999999997E-2</v>
      </c>
      <c r="Y18" s="199">
        <v>0.03</v>
      </c>
    </row>
    <row r="19" spans="2:25" s="37" customFormat="1" ht="33.75" customHeight="1" x14ac:dyDescent="0.3">
      <c r="B19" s="708"/>
      <c r="C19" s="113"/>
      <c r="D19" s="98">
        <v>277</v>
      </c>
      <c r="E19" s="124" t="s">
        <v>10</v>
      </c>
      <c r="F19" s="269" t="s">
        <v>147</v>
      </c>
      <c r="G19" s="220">
        <v>90</v>
      </c>
      <c r="H19" s="98"/>
      <c r="I19" s="259">
        <v>11.61</v>
      </c>
      <c r="J19" s="21">
        <v>6.78</v>
      </c>
      <c r="K19" s="22">
        <v>6.37</v>
      </c>
      <c r="L19" s="181">
        <v>133.21</v>
      </c>
      <c r="M19" s="259">
        <v>0.08</v>
      </c>
      <c r="N19" s="20">
        <v>0.14000000000000001</v>
      </c>
      <c r="O19" s="21">
        <v>2.57</v>
      </c>
      <c r="P19" s="21">
        <v>170</v>
      </c>
      <c r="Q19" s="49">
        <v>0.42</v>
      </c>
      <c r="R19" s="259">
        <v>53.76</v>
      </c>
      <c r="S19" s="21">
        <v>162.26</v>
      </c>
      <c r="T19" s="21">
        <v>41.32</v>
      </c>
      <c r="U19" s="21">
        <v>1.18</v>
      </c>
      <c r="V19" s="21">
        <v>332.9</v>
      </c>
      <c r="W19" s="21">
        <v>7.7899999999999997E-2</v>
      </c>
      <c r="X19" s="21">
        <v>1.23E-2</v>
      </c>
      <c r="Y19" s="49">
        <v>0.36</v>
      </c>
    </row>
    <row r="20" spans="2:25" s="37" customFormat="1" ht="33.75" customHeight="1" x14ac:dyDescent="0.3">
      <c r="B20" s="708"/>
      <c r="C20" s="113"/>
      <c r="D20" s="98">
        <v>218</v>
      </c>
      <c r="E20" s="124" t="s">
        <v>59</v>
      </c>
      <c r="F20" s="269" t="s">
        <v>178</v>
      </c>
      <c r="G20" s="220">
        <v>150</v>
      </c>
      <c r="H20" s="98"/>
      <c r="I20" s="259">
        <v>4.1500000000000004</v>
      </c>
      <c r="J20" s="21">
        <v>10.86</v>
      </c>
      <c r="K20" s="22">
        <v>18.64</v>
      </c>
      <c r="L20" s="181">
        <v>189.12</v>
      </c>
      <c r="M20" s="259">
        <v>0.15</v>
      </c>
      <c r="N20" s="20">
        <v>0.19</v>
      </c>
      <c r="O20" s="21">
        <v>13.76</v>
      </c>
      <c r="P20" s="21">
        <v>400</v>
      </c>
      <c r="Q20" s="49">
        <v>0.09</v>
      </c>
      <c r="R20" s="259">
        <v>72.209999999999994</v>
      </c>
      <c r="S20" s="21">
        <v>101.36</v>
      </c>
      <c r="T20" s="21">
        <v>42.65</v>
      </c>
      <c r="U20" s="21">
        <v>1.6</v>
      </c>
      <c r="V20" s="21">
        <v>654.75</v>
      </c>
      <c r="W20" s="21">
        <v>6.4000000000000003E-3</v>
      </c>
      <c r="X20" s="21">
        <v>8.9999999999999998E-4</v>
      </c>
      <c r="Y20" s="49">
        <v>0.05</v>
      </c>
    </row>
    <row r="21" spans="2:25" s="17" customFormat="1" ht="43.5" customHeight="1" x14ac:dyDescent="0.3">
      <c r="B21" s="693"/>
      <c r="C21" s="115"/>
      <c r="D21" s="123">
        <v>114</v>
      </c>
      <c r="E21" s="120" t="s">
        <v>43</v>
      </c>
      <c r="F21" s="208" t="s">
        <v>49</v>
      </c>
      <c r="G21" s="682">
        <v>200</v>
      </c>
      <c r="H21" s="123"/>
      <c r="I21" s="18">
        <v>0.2</v>
      </c>
      <c r="J21" s="16">
        <v>0</v>
      </c>
      <c r="K21" s="19">
        <v>11</v>
      </c>
      <c r="L21" s="178">
        <v>44.8</v>
      </c>
      <c r="M21" s="230">
        <v>0</v>
      </c>
      <c r="N21" s="18">
        <v>0</v>
      </c>
      <c r="O21" s="16">
        <v>0.08</v>
      </c>
      <c r="P21" s="16">
        <v>0</v>
      </c>
      <c r="Q21" s="42">
        <v>0</v>
      </c>
      <c r="R21" s="230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3.75" customHeight="1" x14ac:dyDescent="0.3">
      <c r="B22" s="693"/>
      <c r="C22" s="115"/>
      <c r="D22" s="202">
        <v>119</v>
      </c>
      <c r="E22" s="98" t="s">
        <v>14</v>
      </c>
      <c r="F22" s="139" t="s">
        <v>52</v>
      </c>
      <c r="G22" s="124">
        <v>45</v>
      </c>
      <c r="H22" s="357"/>
      <c r="I22" s="259">
        <v>3.19</v>
      </c>
      <c r="J22" s="21">
        <v>0.31</v>
      </c>
      <c r="K22" s="49">
        <v>19.89</v>
      </c>
      <c r="L22" s="258">
        <v>108</v>
      </c>
      <c r="M22" s="259">
        <v>0.05</v>
      </c>
      <c r="N22" s="21">
        <v>0.02</v>
      </c>
      <c r="O22" s="21">
        <v>0</v>
      </c>
      <c r="P22" s="21">
        <v>0</v>
      </c>
      <c r="Q22" s="22">
        <v>0</v>
      </c>
      <c r="R22" s="259">
        <v>16.649999999999999</v>
      </c>
      <c r="S22" s="21">
        <v>98.1</v>
      </c>
      <c r="T22" s="21">
        <v>29.25</v>
      </c>
      <c r="U22" s="21">
        <v>1.26</v>
      </c>
      <c r="V22" s="21">
        <v>41.85</v>
      </c>
      <c r="W22" s="21">
        <v>2E-3</v>
      </c>
      <c r="X22" s="21">
        <v>3.0000000000000001E-3</v>
      </c>
      <c r="Y22" s="49">
        <v>0</v>
      </c>
    </row>
    <row r="23" spans="2:25" s="17" customFormat="1" ht="33.75" customHeight="1" x14ac:dyDescent="0.3">
      <c r="B23" s="693"/>
      <c r="C23" s="115"/>
      <c r="D23" s="124">
        <v>120</v>
      </c>
      <c r="E23" s="98" t="s">
        <v>15</v>
      </c>
      <c r="F23" s="139" t="s">
        <v>45</v>
      </c>
      <c r="G23" s="124">
        <v>25</v>
      </c>
      <c r="H23" s="357"/>
      <c r="I23" s="259">
        <v>1.42</v>
      </c>
      <c r="J23" s="21">
        <v>0.27</v>
      </c>
      <c r="K23" s="49">
        <v>9.3000000000000007</v>
      </c>
      <c r="L23" s="258">
        <v>45.32</v>
      </c>
      <c r="M23" s="259">
        <v>0.02</v>
      </c>
      <c r="N23" s="21">
        <v>0.03</v>
      </c>
      <c r="O23" s="21">
        <v>0.1</v>
      </c>
      <c r="P23" s="21">
        <v>0</v>
      </c>
      <c r="Q23" s="22">
        <v>0</v>
      </c>
      <c r="R23" s="259">
        <v>8.5</v>
      </c>
      <c r="S23" s="21">
        <v>30</v>
      </c>
      <c r="T23" s="21">
        <v>10.25</v>
      </c>
      <c r="U23" s="21">
        <v>0.56999999999999995</v>
      </c>
      <c r="V23" s="21">
        <v>91.87</v>
      </c>
      <c r="W23" s="21">
        <v>2.5000000000000001E-3</v>
      </c>
      <c r="X23" s="21">
        <v>2.5000000000000001E-3</v>
      </c>
      <c r="Y23" s="49">
        <v>0.02</v>
      </c>
    </row>
    <row r="24" spans="2:25" s="37" customFormat="1" ht="33.75" customHeight="1" x14ac:dyDescent="0.3">
      <c r="B24" s="708"/>
      <c r="C24" s="379"/>
      <c r="D24" s="98"/>
      <c r="E24" s="124"/>
      <c r="F24" s="282" t="s">
        <v>21</v>
      </c>
      <c r="G24" s="252">
        <f>SUM(G17:G23)</f>
        <v>860</v>
      </c>
      <c r="H24" s="98"/>
      <c r="I24" s="259">
        <f t="shared" ref="I24:Q24" si="2">SUM(I17:I23)</f>
        <v>26.92</v>
      </c>
      <c r="J24" s="21">
        <f t="shared" si="2"/>
        <v>27.009999999999998</v>
      </c>
      <c r="K24" s="22">
        <f t="shared" si="2"/>
        <v>90.899999999999991</v>
      </c>
      <c r="L24" s="604">
        <f t="shared" si="2"/>
        <v>727.49</v>
      </c>
      <c r="M24" s="259">
        <f t="shared" si="2"/>
        <v>0.35000000000000003</v>
      </c>
      <c r="N24" s="21">
        <f t="shared" si="2"/>
        <v>0.48000000000000009</v>
      </c>
      <c r="O24" s="21">
        <f t="shared" si="2"/>
        <v>41.26</v>
      </c>
      <c r="P24" s="21">
        <f t="shared" si="2"/>
        <v>700</v>
      </c>
      <c r="Q24" s="49">
        <f t="shared" si="2"/>
        <v>0.57999999999999996</v>
      </c>
      <c r="R24" s="259"/>
      <c r="S24" s="21"/>
      <c r="T24" s="21"/>
      <c r="U24" s="21"/>
      <c r="V24" s="21"/>
      <c r="W24" s="21"/>
      <c r="X24" s="21"/>
      <c r="Y24" s="49"/>
    </row>
    <row r="25" spans="2:25" s="37" customFormat="1" ht="33.75" customHeight="1" thickBot="1" x14ac:dyDescent="0.35">
      <c r="B25" s="780"/>
      <c r="C25" s="380"/>
      <c r="D25" s="244"/>
      <c r="E25" s="130"/>
      <c r="F25" s="783" t="s">
        <v>22</v>
      </c>
      <c r="G25" s="127"/>
      <c r="H25" s="197"/>
      <c r="I25" s="193"/>
      <c r="J25" s="54"/>
      <c r="K25" s="119"/>
      <c r="L25" s="617">
        <f>L24/23.5</f>
        <v>30.957021276595746</v>
      </c>
      <c r="M25" s="193"/>
      <c r="N25" s="144"/>
      <c r="O25" s="54"/>
      <c r="P25" s="54"/>
      <c r="Q25" s="111"/>
      <c r="R25" s="193"/>
      <c r="S25" s="54"/>
      <c r="T25" s="54"/>
      <c r="U25" s="54"/>
      <c r="V25" s="54"/>
      <c r="W25" s="54"/>
      <c r="X25" s="54"/>
      <c r="Y25" s="111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3" t="s">
        <v>61</v>
      </c>
      <c r="C27" s="784"/>
      <c r="D27" s="742"/>
      <c r="E27" s="742"/>
      <c r="F27" s="26"/>
      <c r="G27" s="27"/>
      <c r="H27" s="11"/>
      <c r="I27" s="11"/>
      <c r="J27" s="11"/>
      <c r="K27" s="11"/>
    </row>
    <row r="28" spans="2:25" ht="18" x14ac:dyDescent="0.3">
      <c r="B28" s="726" t="s">
        <v>62</v>
      </c>
      <c r="C28" s="785"/>
      <c r="D28" s="743"/>
      <c r="E28" s="743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88" t="s">
        <v>1</v>
      </c>
      <c r="C2" s="689"/>
      <c r="D2" s="689"/>
      <c r="E2" s="688" t="s">
        <v>3</v>
      </c>
      <c r="F2" s="688"/>
      <c r="G2" s="690" t="s">
        <v>2</v>
      </c>
      <c r="H2" s="729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7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5" s="17" customFormat="1" ht="47.4" thickBot="1" x14ac:dyDescent="0.35">
      <c r="B5" s="876"/>
      <c r="C5" s="876"/>
      <c r="D5" s="879"/>
      <c r="E5" s="876"/>
      <c r="F5" s="880"/>
      <c r="G5" s="876"/>
      <c r="H5" s="876"/>
      <c r="I5" s="810" t="s">
        <v>27</v>
      </c>
      <c r="J5" s="812" t="s">
        <v>28</v>
      </c>
      <c r="K5" s="811" t="s">
        <v>29</v>
      </c>
      <c r="L5" s="894"/>
      <c r="M5" s="475" t="s">
        <v>30</v>
      </c>
      <c r="N5" s="475" t="s">
        <v>103</v>
      </c>
      <c r="O5" s="475" t="s">
        <v>31</v>
      </c>
      <c r="P5" s="483" t="s">
        <v>104</v>
      </c>
      <c r="Q5" s="475" t="s">
        <v>105</v>
      </c>
      <c r="R5" s="475" t="s">
        <v>32</v>
      </c>
      <c r="S5" s="475" t="s">
        <v>33</v>
      </c>
      <c r="T5" s="475" t="s">
        <v>34</v>
      </c>
      <c r="U5" s="475" t="s">
        <v>35</v>
      </c>
      <c r="V5" s="475" t="s">
        <v>106</v>
      </c>
      <c r="W5" s="475" t="s">
        <v>107</v>
      </c>
      <c r="X5" s="475" t="s">
        <v>108</v>
      </c>
      <c r="Y5" s="812" t="s">
        <v>109</v>
      </c>
    </row>
    <row r="6" spans="2:25" s="17" customFormat="1" ht="26.4" customHeight="1" x14ac:dyDescent="0.3">
      <c r="B6" s="731" t="s">
        <v>6</v>
      </c>
      <c r="C6" s="128"/>
      <c r="D6" s="370">
        <v>26</v>
      </c>
      <c r="E6" s="283" t="s">
        <v>20</v>
      </c>
      <c r="F6" s="334" t="s">
        <v>175</v>
      </c>
      <c r="G6" s="686">
        <v>100</v>
      </c>
      <c r="H6" s="510"/>
      <c r="I6" s="249">
        <v>0.6</v>
      </c>
      <c r="J6" s="40">
        <v>0.6</v>
      </c>
      <c r="K6" s="45">
        <v>15.4</v>
      </c>
      <c r="L6" s="649">
        <v>72</v>
      </c>
      <c r="M6" s="249">
        <v>0.05</v>
      </c>
      <c r="N6" s="40">
        <v>0.02</v>
      </c>
      <c r="O6" s="40">
        <v>6</v>
      </c>
      <c r="P6" s="40">
        <v>0</v>
      </c>
      <c r="Q6" s="45">
        <v>0</v>
      </c>
      <c r="R6" s="249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53">
        <v>1E-3</v>
      </c>
    </row>
    <row r="7" spans="2:25" s="17" customFormat="1" ht="26.4" customHeight="1" x14ac:dyDescent="0.3">
      <c r="B7" s="731"/>
      <c r="C7" s="209"/>
      <c r="D7" s="521">
        <v>1</v>
      </c>
      <c r="E7" s="157" t="s">
        <v>20</v>
      </c>
      <c r="F7" s="121" t="s">
        <v>12</v>
      </c>
      <c r="G7" s="545">
        <v>15</v>
      </c>
      <c r="H7" s="633"/>
      <c r="I7" s="259">
        <v>3.66</v>
      </c>
      <c r="J7" s="21">
        <v>3.54</v>
      </c>
      <c r="K7" s="22">
        <v>0</v>
      </c>
      <c r="L7" s="421">
        <v>46.5</v>
      </c>
      <c r="M7" s="259">
        <v>0</v>
      </c>
      <c r="N7" s="21">
        <v>4.4999999999999998E-2</v>
      </c>
      <c r="O7" s="21">
        <v>0.24</v>
      </c>
      <c r="P7" s="21">
        <v>43.2</v>
      </c>
      <c r="Q7" s="22">
        <v>0.14000000000000001</v>
      </c>
      <c r="R7" s="259">
        <v>150</v>
      </c>
      <c r="S7" s="21">
        <v>81.599999999999994</v>
      </c>
      <c r="T7" s="21">
        <v>7.05</v>
      </c>
      <c r="U7" s="21">
        <v>0.09</v>
      </c>
      <c r="V7" s="21">
        <v>13.2</v>
      </c>
      <c r="W7" s="21">
        <v>0</v>
      </c>
      <c r="X7" s="21">
        <v>0</v>
      </c>
      <c r="Y7" s="49">
        <v>0</v>
      </c>
    </row>
    <row r="8" spans="2:25" s="37" customFormat="1" ht="26.4" customHeight="1" x14ac:dyDescent="0.3">
      <c r="B8" s="744"/>
      <c r="C8" s="113"/>
      <c r="D8" s="521">
        <v>60</v>
      </c>
      <c r="E8" s="98" t="s">
        <v>80</v>
      </c>
      <c r="F8" s="121" t="s">
        <v>148</v>
      </c>
      <c r="G8" s="98">
        <v>205</v>
      </c>
      <c r="H8" s="157"/>
      <c r="I8" s="356">
        <v>7.21</v>
      </c>
      <c r="J8" s="90">
        <v>6.47</v>
      </c>
      <c r="K8" s="91">
        <v>34.770000000000003</v>
      </c>
      <c r="L8" s="851">
        <v>225.07</v>
      </c>
      <c r="M8" s="356">
        <v>0.16</v>
      </c>
      <c r="N8" s="90">
        <v>0.17</v>
      </c>
      <c r="O8" s="90">
        <v>2.76</v>
      </c>
      <c r="P8" s="90">
        <v>130</v>
      </c>
      <c r="Q8" s="91">
        <v>0.12</v>
      </c>
      <c r="R8" s="356">
        <v>131.53</v>
      </c>
      <c r="S8" s="90">
        <v>165.97</v>
      </c>
      <c r="T8" s="90">
        <v>46.04</v>
      </c>
      <c r="U8" s="90">
        <v>1.19</v>
      </c>
      <c r="V8" s="90">
        <v>302.44</v>
      </c>
      <c r="W8" s="90">
        <v>9.3299999999999998E-3</v>
      </c>
      <c r="X8" s="90">
        <v>2.8300000000000001E-3</v>
      </c>
      <c r="Y8" s="95">
        <v>0.16</v>
      </c>
    </row>
    <row r="9" spans="2:25" s="37" customFormat="1" ht="27" customHeight="1" x14ac:dyDescent="0.3">
      <c r="B9" s="744"/>
      <c r="C9" s="113"/>
      <c r="D9" s="134">
        <v>114</v>
      </c>
      <c r="E9" s="120" t="s">
        <v>43</v>
      </c>
      <c r="F9" s="335" t="s">
        <v>49</v>
      </c>
      <c r="G9" s="682">
        <v>200</v>
      </c>
      <c r="H9" s="158"/>
      <c r="I9" s="230">
        <v>0.2</v>
      </c>
      <c r="J9" s="16">
        <v>0</v>
      </c>
      <c r="K9" s="19">
        <v>11</v>
      </c>
      <c r="L9" s="484">
        <v>44.8</v>
      </c>
      <c r="M9" s="230">
        <v>0</v>
      </c>
      <c r="N9" s="16">
        <v>0</v>
      </c>
      <c r="O9" s="16">
        <v>0.08</v>
      </c>
      <c r="P9" s="16">
        <v>0</v>
      </c>
      <c r="Q9" s="19">
        <v>0</v>
      </c>
      <c r="R9" s="230">
        <v>13.56</v>
      </c>
      <c r="S9" s="16">
        <v>7.66</v>
      </c>
      <c r="T9" s="16">
        <v>4.08</v>
      </c>
      <c r="U9" s="16">
        <v>0.8</v>
      </c>
      <c r="V9" s="16">
        <v>0.68</v>
      </c>
      <c r="W9" s="16">
        <v>0</v>
      </c>
      <c r="X9" s="16">
        <v>0</v>
      </c>
      <c r="Y9" s="42">
        <v>0</v>
      </c>
    </row>
    <row r="10" spans="2:25" s="37" customFormat="1" ht="29.25" customHeight="1" x14ac:dyDescent="0.3">
      <c r="B10" s="744"/>
      <c r="C10" s="113"/>
      <c r="D10" s="134" t="s">
        <v>136</v>
      </c>
      <c r="E10" s="120" t="s">
        <v>18</v>
      </c>
      <c r="F10" s="335" t="s">
        <v>167</v>
      </c>
      <c r="G10" s="682">
        <v>200</v>
      </c>
      <c r="H10" s="158"/>
      <c r="I10" s="230">
        <v>5.4</v>
      </c>
      <c r="J10" s="16">
        <v>4.2</v>
      </c>
      <c r="K10" s="19">
        <v>18</v>
      </c>
      <c r="L10" s="484">
        <v>131.4</v>
      </c>
      <c r="M10" s="230"/>
      <c r="N10" s="16"/>
      <c r="O10" s="16"/>
      <c r="P10" s="16"/>
      <c r="Q10" s="19"/>
      <c r="R10" s="230"/>
      <c r="S10" s="16"/>
      <c r="T10" s="16"/>
      <c r="U10" s="16"/>
      <c r="V10" s="16"/>
      <c r="W10" s="16"/>
      <c r="X10" s="16"/>
      <c r="Y10" s="42"/>
    </row>
    <row r="11" spans="2:25" s="37" customFormat="1" ht="26.4" customHeight="1" x14ac:dyDescent="0.3">
      <c r="B11" s="744"/>
      <c r="C11" s="124"/>
      <c r="D11" s="525">
        <v>119</v>
      </c>
      <c r="E11" s="98" t="s">
        <v>52</v>
      </c>
      <c r="F11" s="121" t="s">
        <v>39</v>
      </c>
      <c r="G11" s="98">
        <v>30</v>
      </c>
      <c r="H11" s="157"/>
      <c r="I11" s="259">
        <v>2.13</v>
      </c>
      <c r="J11" s="21">
        <v>0.21</v>
      </c>
      <c r="K11" s="22">
        <v>13.26</v>
      </c>
      <c r="L11" s="421">
        <v>72</v>
      </c>
      <c r="M11" s="259">
        <v>0.03</v>
      </c>
      <c r="N11" s="21">
        <v>0.01</v>
      </c>
      <c r="O11" s="21">
        <v>0</v>
      </c>
      <c r="P11" s="21">
        <v>0</v>
      </c>
      <c r="Q11" s="22">
        <v>0</v>
      </c>
      <c r="R11" s="259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37" customFormat="1" ht="26.4" customHeight="1" x14ac:dyDescent="0.3">
      <c r="B12" s="744"/>
      <c r="C12" s="124"/>
      <c r="D12" s="521">
        <v>120</v>
      </c>
      <c r="E12" s="98" t="s">
        <v>45</v>
      </c>
      <c r="F12" s="121" t="s">
        <v>13</v>
      </c>
      <c r="G12" s="98">
        <v>30</v>
      </c>
      <c r="H12" s="157"/>
      <c r="I12" s="230">
        <v>1.71</v>
      </c>
      <c r="J12" s="16">
        <v>0.33</v>
      </c>
      <c r="K12" s="19">
        <v>11.16</v>
      </c>
      <c r="L12" s="484">
        <v>54.39</v>
      </c>
      <c r="M12" s="230">
        <v>0.02</v>
      </c>
      <c r="N12" s="16">
        <v>0.03</v>
      </c>
      <c r="O12" s="16">
        <v>0.1</v>
      </c>
      <c r="P12" s="16">
        <v>0</v>
      </c>
      <c r="Q12" s="19">
        <v>0</v>
      </c>
      <c r="R12" s="230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42">
        <v>0.02</v>
      </c>
    </row>
    <row r="13" spans="2:25" s="37" customFormat="1" ht="26.4" customHeight="1" x14ac:dyDescent="0.3">
      <c r="B13" s="744"/>
      <c r="C13" s="124"/>
      <c r="D13" s="521"/>
      <c r="E13" s="98"/>
      <c r="F13" s="145" t="s">
        <v>21</v>
      </c>
      <c r="G13" s="346">
        <f>SUM(G6:G12)</f>
        <v>780</v>
      </c>
      <c r="H13" s="255"/>
      <c r="I13" s="392">
        <f t="shared" ref="I13:Y13" si="0">SUM(I6:I12)</f>
        <v>20.91</v>
      </c>
      <c r="J13" s="83">
        <f t="shared" si="0"/>
        <v>15.35</v>
      </c>
      <c r="K13" s="254">
        <f t="shared" si="0"/>
        <v>103.59</v>
      </c>
      <c r="L13" s="852">
        <f>L6+L8+L9+L10+L11+L12</f>
        <v>599.66</v>
      </c>
      <c r="M13" s="392">
        <f t="shared" si="0"/>
        <v>0.26</v>
      </c>
      <c r="N13" s="83">
        <f t="shared" si="0"/>
        <v>0.27500000000000002</v>
      </c>
      <c r="O13" s="83">
        <f t="shared" si="0"/>
        <v>9.18</v>
      </c>
      <c r="P13" s="83">
        <f t="shared" si="0"/>
        <v>173.2</v>
      </c>
      <c r="Q13" s="254">
        <f t="shared" si="0"/>
        <v>0.26</v>
      </c>
      <c r="R13" s="392">
        <f t="shared" si="0"/>
        <v>344.69</v>
      </c>
      <c r="S13" s="83">
        <f t="shared" si="0"/>
        <v>372.63</v>
      </c>
      <c r="T13" s="83">
        <f t="shared" si="0"/>
        <v>103.92</v>
      </c>
      <c r="U13" s="83">
        <f t="shared" si="0"/>
        <v>4.09</v>
      </c>
      <c r="V13" s="83">
        <f t="shared" si="0"/>
        <v>661.08999999999992</v>
      </c>
      <c r="W13" s="83">
        <f t="shared" si="0"/>
        <v>2.0829999999999998E-2</v>
      </c>
      <c r="X13" s="83">
        <f t="shared" si="0"/>
        <v>7.4300000000000008E-3</v>
      </c>
      <c r="Y13" s="253">
        <f t="shared" si="0"/>
        <v>0.18099999999999999</v>
      </c>
    </row>
    <row r="14" spans="2:25" s="37" customFormat="1" ht="26.4" customHeight="1" thickBot="1" x14ac:dyDescent="0.35">
      <c r="B14" s="744"/>
      <c r="C14" s="127"/>
      <c r="D14" s="521"/>
      <c r="E14" s="98"/>
      <c r="F14" s="146" t="s">
        <v>22</v>
      </c>
      <c r="G14" s="98"/>
      <c r="H14" s="187"/>
      <c r="I14" s="233"/>
      <c r="J14" s="141"/>
      <c r="K14" s="213"/>
      <c r="L14" s="632">
        <f>L13/23.5</f>
        <v>25.517446808510638</v>
      </c>
      <c r="M14" s="233"/>
      <c r="N14" s="141"/>
      <c r="O14" s="141"/>
      <c r="P14" s="141"/>
      <c r="Q14" s="213"/>
      <c r="R14" s="233"/>
      <c r="S14" s="141"/>
      <c r="T14" s="141"/>
      <c r="U14" s="141"/>
      <c r="V14" s="141"/>
      <c r="W14" s="141"/>
      <c r="X14" s="141"/>
      <c r="Y14" s="142"/>
    </row>
    <row r="15" spans="2:25" s="17" customFormat="1" ht="46.5" customHeight="1" x14ac:dyDescent="0.3">
      <c r="B15" s="730" t="s">
        <v>7</v>
      </c>
      <c r="C15" s="128"/>
      <c r="D15" s="267">
        <v>224</v>
      </c>
      <c r="E15" s="268" t="s">
        <v>20</v>
      </c>
      <c r="F15" s="849" t="s">
        <v>176</v>
      </c>
      <c r="G15" s="768">
        <v>60</v>
      </c>
      <c r="H15" s="268"/>
      <c r="I15" s="439">
        <v>4.5199999999999996</v>
      </c>
      <c r="J15" s="440">
        <v>5.05</v>
      </c>
      <c r="K15" s="441">
        <v>15.54</v>
      </c>
      <c r="L15" s="850">
        <v>138.9</v>
      </c>
      <c r="M15" s="439">
        <v>0</v>
      </c>
      <c r="N15" s="440">
        <v>0</v>
      </c>
      <c r="O15" s="440">
        <v>0.2</v>
      </c>
      <c r="P15" s="440">
        <v>0</v>
      </c>
      <c r="Q15" s="853">
        <v>0</v>
      </c>
      <c r="R15" s="439">
        <v>2.76</v>
      </c>
      <c r="S15" s="440">
        <v>2.34</v>
      </c>
      <c r="T15" s="440">
        <v>1.26</v>
      </c>
      <c r="U15" s="440">
        <v>0.06</v>
      </c>
      <c r="V15" s="440">
        <v>11.82</v>
      </c>
      <c r="W15" s="440">
        <v>0</v>
      </c>
      <c r="X15" s="440">
        <v>0</v>
      </c>
      <c r="Y15" s="441">
        <v>0</v>
      </c>
    </row>
    <row r="16" spans="2:25" s="17" customFormat="1" ht="26.4" customHeight="1" x14ac:dyDescent="0.3">
      <c r="B16" s="731"/>
      <c r="C16" s="124"/>
      <c r="D16" s="125">
        <v>41</v>
      </c>
      <c r="E16" s="135" t="s">
        <v>9</v>
      </c>
      <c r="F16" s="363" t="s">
        <v>77</v>
      </c>
      <c r="G16" s="680">
        <v>200</v>
      </c>
      <c r="H16" s="97"/>
      <c r="I16" s="231">
        <v>6.66</v>
      </c>
      <c r="J16" s="13">
        <v>5.51</v>
      </c>
      <c r="K16" s="46">
        <v>8.75</v>
      </c>
      <c r="L16" s="99">
        <v>111.57</v>
      </c>
      <c r="M16" s="231">
        <v>7.0000000000000007E-2</v>
      </c>
      <c r="N16" s="80">
        <v>0.06</v>
      </c>
      <c r="O16" s="13">
        <v>2.75</v>
      </c>
      <c r="P16" s="13">
        <v>110</v>
      </c>
      <c r="Q16" s="46">
        <v>0</v>
      </c>
      <c r="R16" s="231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6">
        <v>0.03</v>
      </c>
    </row>
    <row r="17" spans="2:25" s="37" customFormat="1" ht="26.4" customHeight="1" x14ac:dyDescent="0.3">
      <c r="B17" s="733"/>
      <c r="C17" s="113"/>
      <c r="D17" s="124">
        <v>80</v>
      </c>
      <c r="E17" s="521" t="s">
        <v>10</v>
      </c>
      <c r="F17" s="147" t="s">
        <v>89</v>
      </c>
      <c r="G17" s="220">
        <v>90</v>
      </c>
      <c r="H17" s="98"/>
      <c r="I17" s="231">
        <v>14.85</v>
      </c>
      <c r="J17" s="13">
        <v>13.32</v>
      </c>
      <c r="K17" s="46">
        <v>5.94</v>
      </c>
      <c r="L17" s="99">
        <v>202.68</v>
      </c>
      <c r="M17" s="231">
        <v>0.06</v>
      </c>
      <c r="N17" s="80">
        <v>0.1</v>
      </c>
      <c r="O17" s="13">
        <v>3.38</v>
      </c>
      <c r="P17" s="13">
        <v>19.5</v>
      </c>
      <c r="Q17" s="46">
        <v>0</v>
      </c>
      <c r="R17" s="231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6">
        <v>0.09</v>
      </c>
    </row>
    <row r="18" spans="2:25" s="37" customFormat="1" ht="26.4" customHeight="1" x14ac:dyDescent="0.3">
      <c r="B18" s="733"/>
      <c r="C18" s="113"/>
      <c r="D18" s="124">
        <v>54</v>
      </c>
      <c r="E18" s="134" t="s">
        <v>78</v>
      </c>
      <c r="F18" s="719" t="s">
        <v>40</v>
      </c>
      <c r="G18" s="123">
        <v>150</v>
      </c>
      <c r="H18" s="120"/>
      <c r="I18" s="259">
        <v>7.2</v>
      </c>
      <c r="J18" s="21">
        <v>5.0999999999999996</v>
      </c>
      <c r="K18" s="49">
        <v>33.9</v>
      </c>
      <c r="L18" s="258">
        <v>210.3</v>
      </c>
      <c r="M18" s="259">
        <v>0.21</v>
      </c>
      <c r="N18" s="20">
        <v>0.11</v>
      </c>
      <c r="O18" s="21">
        <v>0</v>
      </c>
      <c r="P18" s="21">
        <v>0</v>
      </c>
      <c r="Q18" s="49">
        <v>0</v>
      </c>
      <c r="R18" s="259">
        <v>14.55</v>
      </c>
      <c r="S18" s="21">
        <v>208.87</v>
      </c>
      <c r="T18" s="21">
        <v>139.99</v>
      </c>
      <c r="U18" s="21">
        <v>4.68</v>
      </c>
      <c r="V18" s="21">
        <v>273.8</v>
      </c>
      <c r="W18" s="21">
        <v>3.0000000000000001E-3</v>
      </c>
      <c r="X18" s="21">
        <v>5.0000000000000001E-3</v>
      </c>
      <c r="Y18" s="49">
        <v>0.02</v>
      </c>
    </row>
    <row r="19" spans="2:25" s="17" customFormat="1" ht="33.75" customHeight="1" x14ac:dyDescent="0.3">
      <c r="B19" s="734"/>
      <c r="C19" s="125"/>
      <c r="D19" s="98">
        <v>98</v>
      </c>
      <c r="E19" s="123" t="s">
        <v>18</v>
      </c>
      <c r="F19" s="741" t="s">
        <v>17</v>
      </c>
      <c r="G19" s="173">
        <v>200</v>
      </c>
      <c r="H19" s="120"/>
      <c r="I19" s="230">
        <v>0.4</v>
      </c>
      <c r="J19" s="16">
        <v>0</v>
      </c>
      <c r="K19" s="42">
        <v>27</v>
      </c>
      <c r="L19" s="240">
        <v>110</v>
      </c>
      <c r="M19" s="230">
        <v>0.05</v>
      </c>
      <c r="N19" s="18">
        <v>0.02</v>
      </c>
      <c r="O19" s="16">
        <v>0</v>
      </c>
      <c r="P19" s="16">
        <v>0</v>
      </c>
      <c r="Q19" s="42">
        <v>0</v>
      </c>
      <c r="R19" s="230">
        <v>16.649999999999999</v>
      </c>
      <c r="S19" s="16">
        <v>98.1</v>
      </c>
      <c r="T19" s="16">
        <v>29.25</v>
      </c>
      <c r="U19" s="16">
        <v>1.26</v>
      </c>
      <c r="V19" s="16">
        <v>41.85</v>
      </c>
      <c r="W19" s="16">
        <v>2E-3</v>
      </c>
      <c r="X19" s="16">
        <v>3.0000000000000001E-3</v>
      </c>
      <c r="Y19" s="46">
        <v>0</v>
      </c>
    </row>
    <row r="20" spans="2:25" s="17" customFormat="1" ht="26.4" customHeight="1" x14ac:dyDescent="0.3">
      <c r="B20" s="734"/>
      <c r="C20" s="126"/>
      <c r="D20" s="126">
        <v>119</v>
      </c>
      <c r="E20" s="134" t="s">
        <v>52</v>
      </c>
      <c r="F20" s="719" t="s">
        <v>52</v>
      </c>
      <c r="G20" s="124">
        <v>20</v>
      </c>
      <c r="H20" s="157"/>
      <c r="I20" s="259">
        <v>1.4</v>
      </c>
      <c r="J20" s="21">
        <v>0.14000000000000001</v>
      </c>
      <c r="K20" s="49">
        <v>8.8000000000000007</v>
      </c>
      <c r="L20" s="396">
        <v>48</v>
      </c>
      <c r="M20" s="259">
        <v>0.02</v>
      </c>
      <c r="N20" s="21">
        <v>6.0000000000000001E-3</v>
      </c>
      <c r="O20" s="21">
        <v>0</v>
      </c>
      <c r="P20" s="21">
        <v>0</v>
      </c>
      <c r="Q20" s="22">
        <v>0</v>
      </c>
      <c r="R20" s="259">
        <v>7.4</v>
      </c>
      <c r="S20" s="21">
        <v>43.6</v>
      </c>
      <c r="T20" s="21">
        <v>13</v>
      </c>
      <c r="U20" s="21">
        <v>0.56000000000000005</v>
      </c>
      <c r="V20" s="21">
        <v>18.600000000000001</v>
      </c>
      <c r="W20" s="21">
        <v>5.9999999999999995E-4</v>
      </c>
      <c r="X20" s="21">
        <v>1E-3</v>
      </c>
      <c r="Y20" s="49">
        <v>0</v>
      </c>
    </row>
    <row r="21" spans="2:25" s="17" customFormat="1" ht="26.4" customHeight="1" x14ac:dyDescent="0.3">
      <c r="B21" s="734"/>
      <c r="C21" s="126"/>
      <c r="D21" s="126">
        <v>120</v>
      </c>
      <c r="E21" s="134" t="s">
        <v>45</v>
      </c>
      <c r="F21" s="719" t="s">
        <v>45</v>
      </c>
      <c r="G21" s="124">
        <v>20</v>
      </c>
      <c r="H21" s="157"/>
      <c r="I21" s="259">
        <v>1.1399999999999999</v>
      </c>
      <c r="J21" s="21">
        <v>0.22</v>
      </c>
      <c r="K21" s="49">
        <v>7.44</v>
      </c>
      <c r="L21" s="396">
        <v>36.26</v>
      </c>
      <c r="M21" s="259">
        <v>0.02</v>
      </c>
      <c r="N21" s="21">
        <v>2.4E-2</v>
      </c>
      <c r="O21" s="21">
        <v>0.08</v>
      </c>
      <c r="P21" s="21">
        <v>0</v>
      </c>
      <c r="Q21" s="22">
        <v>0</v>
      </c>
      <c r="R21" s="259">
        <v>6.8</v>
      </c>
      <c r="S21" s="21">
        <v>24</v>
      </c>
      <c r="T21" s="21">
        <v>8.1999999999999993</v>
      </c>
      <c r="U21" s="21">
        <v>0.46</v>
      </c>
      <c r="V21" s="21">
        <v>73.5</v>
      </c>
      <c r="W21" s="21">
        <v>2E-3</v>
      </c>
      <c r="X21" s="21">
        <v>2E-3</v>
      </c>
      <c r="Y21" s="49">
        <v>1.2E-2</v>
      </c>
    </row>
    <row r="22" spans="2:25" s="37" customFormat="1" ht="26.4" customHeight="1" x14ac:dyDescent="0.3">
      <c r="B22" s="733"/>
      <c r="C22" s="113"/>
      <c r="D22" s="129"/>
      <c r="E22" s="243"/>
      <c r="F22" s="145" t="s">
        <v>21</v>
      </c>
      <c r="G22" s="183">
        <f>SUM(G15:G21)</f>
        <v>740</v>
      </c>
      <c r="H22" s="242"/>
      <c r="I22" s="192">
        <f t="shared" ref="I22:K22" si="1">SUM(I15:I21)</f>
        <v>36.17</v>
      </c>
      <c r="J22" s="92">
        <f t="shared" si="1"/>
        <v>29.339999999999996</v>
      </c>
      <c r="K22" s="94">
        <f t="shared" si="1"/>
        <v>107.36999999999999</v>
      </c>
      <c r="L22" s="625">
        <f>L15+L16+L17+L18+L19+L20+L21</f>
        <v>857.71</v>
      </c>
      <c r="M22" s="192">
        <f t="shared" ref="M22:Y22" si="2">SUM(M15:M21)</f>
        <v>0.43</v>
      </c>
      <c r="N22" s="92">
        <f t="shared" si="2"/>
        <v>0.32000000000000006</v>
      </c>
      <c r="O22" s="92">
        <f t="shared" si="2"/>
        <v>6.41</v>
      </c>
      <c r="P22" s="92">
        <f t="shared" si="2"/>
        <v>129.5</v>
      </c>
      <c r="Q22" s="94">
        <f t="shared" si="2"/>
        <v>0</v>
      </c>
      <c r="R22" s="192">
        <f t="shared" si="2"/>
        <v>91.679999999999993</v>
      </c>
      <c r="S22" s="92">
        <f t="shared" si="2"/>
        <v>549.07000000000005</v>
      </c>
      <c r="T22" s="92">
        <f t="shared" si="2"/>
        <v>236.78</v>
      </c>
      <c r="U22" s="92">
        <f t="shared" si="2"/>
        <v>9.3500000000000014</v>
      </c>
      <c r="V22" s="92">
        <f t="shared" si="2"/>
        <v>923.34999999999991</v>
      </c>
      <c r="W22" s="92">
        <f t="shared" si="2"/>
        <v>1.1899999999999999E-2</v>
      </c>
      <c r="X22" s="92">
        <f t="shared" si="2"/>
        <v>1.2880000000000001E-2</v>
      </c>
      <c r="Y22" s="94">
        <f t="shared" si="2"/>
        <v>0.152</v>
      </c>
    </row>
    <row r="23" spans="2:25" s="37" customFormat="1" ht="26.4" customHeight="1" thickBot="1" x14ac:dyDescent="0.35">
      <c r="B23" s="778"/>
      <c r="C23" s="114"/>
      <c r="D23" s="130"/>
      <c r="E23" s="779"/>
      <c r="F23" s="146" t="s">
        <v>22</v>
      </c>
      <c r="G23" s="127"/>
      <c r="H23" s="197"/>
      <c r="I23" s="193"/>
      <c r="J23" s="54"/>
      <c r="K23" s="111"/>
      <c r="L23" s="378">
        <f>L22/23.5</f>
        <v>36.49829787234043</v>
      </c>
      <c r="M23" s="193"/>
      <c r="N23" s="144"/>
      <c r="O23" s="54"/>
      <c r="P23" s="54"/>
      <c r="Q23" s="111"/>
      <c r="R23" s="193"/>
      <c r="S23" s="54"/>
      <c r="T23" s="54"/>
      <c r="U23" s="54"/>
      <c r="V23" s="54"/>
      <c r="W23" s="54"/>
      <c r="X23" s="54"/>
      <c r="Y23" s="111"/>
    </row>
    <row r="24" spans="2:25" x14ac:dyDescent="0.3">
      <c r="B24" s="9"/>
      <c r="C24" s="32"/>
      <c r="D24" s="32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207" customFormat="1" ht="18" x14ac:dyDescent="0.3">
      <c r="B25" s="358"/>
      <c r="C25" s="264"/>
      <c r="D25" s="261"/>
      <c r="E25" s="261"/>
      <c r="F25" s="262"/>
      <c r="G25" s="263"/>
      <c r="H25" s="261"/>
      <c r="I25" s="261"/>
      <c r="J25" s="261"/>
      <c r="K25" s="261"/>
    </row>
    <row r="26" spans="2:25" ht="18" x14ac:dyDescent="0.3">
      <c r="B26" s="11"/>
      <c r="C26" s="326"/>
      <c r="D26" s="326"/>
      <c r="E26" s="11"/>
      <c r="F26" s="26"/>
      <c r="G26" s="27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3" max="23" width="12.6640625" customWidth="1"/>
    <col min="24" max="24" width="10.88671875" customWidth="1"/>
  </cols>
  <sheetData>
    <row r="2" spans="2:25" ht="22.8" x14ac:dyDescent="0.4">
      <c r="B2" s="688" t="s">
        <v>1</v>
      </c>
      <c r="C2" s="689"/>
      <c r="D2" s="689"/>
      <c r="E2" s="688" t="s">
        <v>3</v>
      </c>
      <c r="F2" s="688"/>
      <c r="G2" s="690" t="s">
        <v>2</v>
      </c>
      <c r="H2" s="729">
        <v>12</v>
      </c>
      <c r="I2" s="6"/>
      <c r="L2" s="8"/>
      <c r="M2" s="7"/>
      <c r="N2" s="1"/>
      <c r="O2" s="2"/>
    </row>
    <row r="3" spans="2:25" ht="15" thickBot="1" x14ac:dyDescent="0.35">
      <c r="B3" s="771"/>
      <c r="C3" s="769"/>
      <c r="D3" s="769"/>
      <c r="E3" s="771"/>
      <c r="F3" s="771"/>
      <c r="G3" s="771"/>
      <c r="H3" s="77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7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28.5" customHeight="1" thickBot="1" x14ac:dyDescent="0.35">
      <c r="B5" s="876"/>
      <c r="C5" s="876"/>
      <c r="D5" s="879"/>
      <c r="E5" s="876"/>
      <c r="F5" s="876"/>
      <c r="G5" s="876"/>
      <c r="H5" s="876"/>
      <c r="I5" s="789" t="s">
        <v>27</v>
      </c>
      <c r="J5" s="454" t="s">
        <v>28</v>
      </c>
      <c r="K5" s="790" t="s">
        <v>29</v>
      </c>
      <c r="L5" s="893"/>
      <c r="M5" s="475" t="s">
        <v>30</v>
      </c>
      <c r="N5" s="475" t="s">
        <v>103</v>
      </c>
      <c r="O5" s="475" t="s">
        <v>31</v>
      </c>
      <c r="P5" s="483" t="s">
        <v>104</v>
      </c>
      <c r="Q5" s="660" t="s">
        <v>105</v>
      </c>
      <c r="R5" s="475" t="s">
        <v>32</v>
      </c>
      <c r="S5" s="475" t="s">
        <v>33</v>
      </c>
      <c r="T5" s="475" t="s">
        <v>34</v>
      </c>
      <c r="U5" s="475" t="s">
        <v>35</v>
      </c>
      <c r="V5" s="475" t="s">
        <v>106</v>
      </c>
      <c r="W5" s="475" t="s">
        <v>107</v>
      </c>
      <c r="X5" s="475" t="s">
        <v>108</v>
      </c>
      <c r="Y5" s="660" t="s">
        <v>109</v>
      </c>
    </row>
    <row r="6" spans="2:25" s="17" customFormat="1" ht="28.5" customHeight="1" x14ac:dyDescent="0.3">
      <c r="B6" s="791"/>
      <c r="C6" s="497" t="s">
        <v>68</v>
      </c>
      <c r="D6" s="498">
        <v>10</v>
      </c>
      <c r="E6" s="792" t="s">
        <v>20</v>
      </c>
      <c r="F6" s="793" t="s">
        <v>123</v>
      </c>
      <c r="G6" s="499">
        <v>60</v>
      </c>
      <c r="H6" s="500"/>
      <c r="I6" s="610">
        <v>0.49</v>
      </c>
      <c r="J6" s="611">
        <v>5.55</v>
      </c>
      <c r="K6" s="612">
        <v>1.51</v>
      </c>
      <c r="L6" s="500">
        <v>53.28</v>
      </c>
      <c r="M6" s="505">
        <v>0.02</v>
      </c>
      <c r="N6" s="506">
        <v>0.02</v>
      </c>
      <c r="O6" s="506">
        <v>7.9</v>
      </c>
      <c r="P6" s="507">
        <v>20</v>
      </c>
      <c r="Q6" s="509">
        <v>0</v>
      </c>
      <c r="R6" s="505">
        <v>18.73</v>
      </c>
      <c r="S6" s="506">
        <v>25.25</v>
      </c>
      <c r="T6" s="506">
        <v>9.35</v>
      </c>
      <c r="U6" s="506">
        <v>0.37</v>
      </c>
      <c r="V6" s="506">
        <v>114.23</v>
      </c>
      <c r="W6" s="506">
        <v>0</v>
      </c>
      <c r="X6" s="506">
        <v>0</v>
      </c>
      <c r="Y6" s="508">
        <v>0</v>
      </c>
    </row>
    <row r="7" spans="2:25" s="17" customFormat="1" ht="26.4" customHeight="1" x14ac:dyDescent="0.3">
      <c r="B7" s="744" t="s">
        <v>6</v>
      </c>
      <c r="C7" s="175" t="s">
        <v>70</v>
      </c>
      <c r="D7" s="171">
        <v>28</v>
      </c>
      <c r="E7" s="607" t="s">
        <v>20</v>
      </c>
      <c r="F7" s="285" t="s">
        <v>124</v>
      </c>
      <c r="G7" s="721">
        <v>60</v>
      </c>
      <c r="H7" s="175"/>
      <c r="I7" s="232">
        <v>0.48</v>
      </c>
      <c r="J7" s="69">
        <v>0.06</v>
      </c>
      <c r="K7" s="459">
        <v>1.56</v>
      </c>
      <c r="L7" s="502">
        <v>8.4</v>
      </c>
      <c r="M7" s="232">
        <v>0.02</v>
      </c>
      <c r="N7" s="69">
        <v>0.02</v>
      </c>
      <c r="O7" s="69">
        <v>6</v>
      </c>
      <c r="P7" s="69">
        <v>10</v>
      </c>
      <c r="Q7" s="459">
        <v>0</v>
      </c>
      <c r="R7" s="232">
        <v>13.8</v>
      </c>
      <c r="S7" s="69">
        <v>25.2</v>
      </c>
      <c r="T7" s="69">
        <v>8.4</v>
      </c>
      <c r="U7" s="69">
        <v>0.36</v>
      </c>
      <c r="V7" s="69">
        <v>117.6</v>
      </c>
      <c r="W7" s="69">
        <v>0</v>
      </c>
      <c r="X7" s="69">
        <v>2.0000000000000001E-4</v>
      </c>
      <c r="Y7" s="105">
        <v>0</v>
      </c>
    </row>
    <row r="8" spans="2:25" s="37" customFormat="1" ht="26.4" customHeight="1" x14ac:dyDescent="0.3">
      <c r="B8" s="744"/>
      <c r="C8" s="494" t="s">
        <v>68</v>
      </c>
      <c r="D8" s="170">
        <v>302</v>
      </c>
      <c r="E8" s="464" t="s">
        <v>81</v>
      </c>
      <c r="F8" s="557" t="s">
        <v>179</v>
      </c>
      <c r="G8" s="153">
        <v>90</v>
      </c>
      <c r="H8" s="501"/>
      <c r="I8" s="291">
        <v>16.34</v>
      </c>
      <c r="J8" s="63">
        <v>14.21</v>
      </c>
      <c r="K8" s="107">
        <v>8.81</v>
      </c>
      <c r="L8" s="503">
        <v>229.07</v>
      </c>
      <c r="M8" s="291">
        <v>7.0000000000000007E-2</v>
      </c>
      <c r="N8" s="63">
        <v>0.12</v>
      </c>
      <c r="O8" s="63">
        <v>2.16</v>
      </c>
      <c r="P8" s="63">
        <v>10</v>
      </c>
      <c r="Q8" s="107">
        <v>0.03</v>
      </c>
      <c r="R8" s="291">
        <v>27.4</v>
      </c>
      <c r="S8" s="63">
        <v>147.97</v>
      </c>
      <c r="T8" s="63">
        <v>20.53</v>
      </c>
      <c r="U8" s="63">
        <v>1.65</v>
      </c>
      <c r="V8" s="63">
        <v>262.92</v>
      </c>
      <c r="W8" s="63">
        <v>5.1000000000000004E-3</v>
      </c>
      <c r="X8" s="63">
        <v>9.5E-4</v>
      </c>
      <c r="Y8" s="64">
        <v>0.08</v>
      </c>
    </row>
    <row r="9" spans="2:25" s="37" customFormat="1" ht="26.4" customHeight="1" x14ac:dyDescent="0.3">
      <c r="B9" s="744"/>
      <c r="C9" s="495" t="s">
        <v>69</v>
      </c>
      <c r="D9" s="171">
        <v>88</v>
      </c>
      <c r="E9" s="607" t="s">
        <v>10</v>
      </c>
      <c r="F9" s="673" t="s">
        <v>166</v>
      </c>
      <c r="G9" s="154">
        <v>90</v>
      </c>
      <c r="H9" s="175"/>
      <c r="I9" s="393">
        <v>18</v>
      </c>
      <c r="J9" s="82">
        <v>16.5</v>
      </c>
      <c r="K9" s="436">
        <v>2.89</v>
      </c>
      <c r="L9" s="504">
        <v>232.8</v>
      </c>
      <c r="M9" s="393">
        <v>0.05</v>
      </c>
      <c r="N9" s="82">
        <v>0.13</v>
      </c>
      <c r="O9" s="82">
        <v>0.55000000000000004</v>
      </c>
      <c r="P9" s="82">
        <v>0</v>
      </c>
      <c r="Q9" s="436">
        <v>0</v>
      </c>
      <c r="R9" s="393">
        <v>11.7</v>
      </c>
      <c r="S9" s="82">
        <v>170.76</v>
      </c>
      <c r="T9" s="82">
        <v>22.04</v>
      </c>
      <c r="U9" s="82">
        <v>2.4700000000000002</v>
      </c>
      <c r="V9" s="82">
        <v>302.3</v>
      </c>
      <c r="W9" s="82">
        <v>7.0000000000000001E-3</v>
      </c>
      <c r="X9" s="82">
        <v>0</v>
      </c>
      <c r="Y9" s="394">
        <v>5.8999999999999997E-2</v>
      </c>
    </row>
    <row r="10" spans="2:25" s="37" customFormat="1" ht="26.4" customHeight="1" x14ac:dyDescent="0.3">
      <c r="B10" s="744"/>
      <c r="C10" s="495" t="s">
        <v>69</v>
      </c>
      <c r="D10" s="171">
        <v>51</v>
      </c>
      <c r="E10" s="607" t="s">
        <v>59</v>
      </c>
      <c r="F10" s="285" t="s">
        <v>149</v>
      </c>
      <c r="G10" s="721">
        <v>150</v>
      </c>
      <c r="H10" s="175"/>
      <c r="I10" s="393">
        <v>3.3</v>
      </c>
      <c r="J10" s="82">
        <v>3.9</v>
      </c>
      <c r="K10" s="436">
        <v>25.65</v>
      </c>
      <c r="L10" s="504">
        <v>151.35</v>
      </c>
      <c r="M10" s="393">
        <v>0.15</v>
      </c>
      <c r="N10" s="82">
        <v>0.09</v>
      </c>
      <c r="O10" s="82">
        <v>21</v>
      </c>
      <c r="P10" s="82">
        <v>0</v>
      </c>
      <c r="Q10" s="436">
        <v>0</v>
      </c>
      <c r="R10" s="393">
        <v>14.01</v>
      </c>
      <c r="S10" s="82">
        <v>78.63</v>
      </c>
      <c r="T10" s="82">
        <v>29.37</v>
      </c>
      <c r="U10" s="82">
        <v>1.32</v>
      </c>
      <c r="V10" s="82">
        <v>809.4</v>
      </c>
      <c r="W10" s="82">
        <v>8.0000000000000002E-3</v>
      </c>
      <c r="X10" s="82">
        <v>5.9999999999999995E-4</v>
      </c>
      <c r="Y10" s="394">
        <v>4.4999999999999998E-2</v>
      </c>
    </row>
    <row r="11" spans="2:25" s="37" customFormat="1" ht="26.4" customHeight="1" x14ac:dyDescent="0.3">
      <c r="B11" s="744"/>
      <c r="C11" s="494" t="s">
        <v>68</v>
      </c>
      <c r="D11" s="170">
        <v>50</v>
      </c>
      <c r="E11" s="464" t="s">
        <v>59</v>
      </c>
      <c r="F11" s="337" t="s">
        <v>113</v>
      </c>
      <c r="G11" s="722">
        <v>150</v>
      </c>
      <c r="H11" s="501"/>
      <c r="I11" s="836">
        <v>3.3</v>
      </c>
      <c r="J11" s="821">
        <v>7.8</v>
      </c>
      <c r="K11" s="822">
        <v>22.35</v>
      </c>
      <c r="L11" s="837">
        <v>173.1</v>
      </c>
      <c r="M11" s="291">
        <v>0.14000000000000001</v>
      </c>
      <c r="N11" s="63">
        <v>0.12</v>
      </c>
      <c r="O11" s="63">
        <v>18.149999999999999</v>
      </c>
      <c r="P11" s="63">
        <v>21.6</v>
      </c>
      <c r="Q11" s="107">
        <v>0.1</v>
      </c>
      <c r="R11" s="291">
        <v>36.36</v>
      </c>
      <c r="S11" s="63">
        <v>85.5</v>
      </c>
      <c r="T11" s="63">
        <v>27.8</v>
      </c>
      <c r="U11" s="63">
        <v>1.1399999999999999</v>
      </c>
      <c r="V11" s="63">
        <v>701.4</v>
      </c>
      <c r="W11" s="63">
        <v>8.0000000000000002E-3</v>
      </c>
      <c r="X11" s="63">
        <v>2E-3</v>
      </c>
      <c r="Y11" s="64">
        <v>4.2000000000000003E-2</v>
      </c>
    </row>
    <row r="12" spans="2:25" s="37" customFormat="1" ht="36" customHeight="1" x14ac:dyDescent="0.3">
      <c r="B12" s="744"/>
      <c r="C12" s="157"/>
      <c r="D12" s="125">
        <v>104</v>
      </c>
      <c r="E12" s="135" t="s">
        <v>18</v>
      </c>
      <c r="F12" s="677" t="s">
        <v>129</v>
      </c>
      <c r="G12" s="687">
        <v>200</v>
      </c>
      <c r="H12" s="156"/>
      <c r="I12" s="230">
        <v>0</v>
      </c>
      <c r="J12" s="16">
        <v>0</v>
      </c>
      <c r="K12" s="19">
        <v>14.4</v>
      </c>
      <c r="L12" s="484">
        <v>58.4</v>
      </c>
      <c r="M12" s="230">
        <v>0.1</v>
      </c>
      <c r="N12" s="16">
        <v>0.1</v>
      </c>
      <c r="O12" s="16">
        <v>3</v>
      </c>
      <c r="P12" s="16">
        <v>79.2</v>
      </c>
      <c r="Q12" s="19">
        <v>0.96</v>
      </c>
      <c r="R12" s="230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42">
        <v>0</v>
      </c>
    </row>
    <row r="13" spans="2:25" s="37" customFormat="1" ht="26.4" customHeight="1" x14ac:dyDescent="0.3">
      <c r="B13" s="744"/>
      <c r="C13" s="157"/>
      <c r="D13" s="126">
        <v>119</v>
      </c>
      <c r="E13" s="134" t="s">
        <v>14</v>
      </c>
      <c r="F13" s="138" t="s">
        <v>52</v>
      </c>
      <c r="G13" s="120">
        <v>30</v>
      </c>
      <c r="H13" s="763"/>
      <c r="I13" s="230">
        <v>2.13</v>
      </c>
      <c r="J13" s="16">
        <v>0.21</v>
      </c>
      <c r="K13" s="19">
        <v>13.26</v>
      </c>
      <c r="L13" s="485">
        <v>72</v>
      </c>
      <c r="M13" s="259">
        <v>0.03</v>
      </c>
      <c r="N13" s="21">
        <v>0.01</v>
      </c>
      <c r="O13" s="21">
        <v>0</v>
      </c>
      <c r="P13" s="21">
        <v>0</v>
      </c>
      <c r="Q13" s="22">
        <v>0</v>
      </c>
      <c r="R13" s="259">
        <v>11.1</v>
      </c>
      <c r="S13" s="21">
        <v>65.400000000000006</v>
      </c>
      <c r="T13" s="21">
        <v>19.5</v>
      </c>
      <c r="U13" s="21">
        <v>0.84</v>
      </c>
      <c r="V13" s="21">
        <v>27.9</v>
      </c>
      <c r="W13" s="21">
        <v>1E-3</v>
      </c>
      <c r="X13" s="21">
        <v>2E-3</v>
      </c>
      <c r="Y13" s="49">
        <v>0</v>
      </c>
    </row>
    <row r="14" spans="2:25" s="37" customFormat="1" ht="26.4" customHeight="1" x14ac:dyDescent="0.3">
      <c r="B14" s="744"/>
      <c r="C14" s="157"/>
      <c r="D14" s="123">
        <v>120</v>
      </c>
      <c r="E14" s="134" t="s">
        <v>15</v>
      </c>
      <c r="F14" s="138" t="s">
        <v>45</v>
      </c>
      <c r="G14" s="120">
        <v>20</v>
      </c>
      <c r="H14" s="763"/>
      <c r="I14" s="230">
        <v>1.1399999999999999</v>
      </c>
      <c r="J14" s="16">
        <v>0.22</v>
      </c>
      <c r="K14" s="19">
        <v>7.44</v>
      </c>
      <c r="L14" s="485">
        <v>36.26</v>
      </c>
      <c r="M14" s="259">
        <v>0.02</v>
      </c>
      <c r="N14" s="21">
        <v>2.4E-2</v>
      </c>
      <c r="O14" s="21">
        <v>0.08</v>
      </c>
      <c r="P14" s="21">
        <v>0</v>
      </c>
      <c r="Q14" s="22">
        <v>0</v>
      </c>
      <c r="R14" s="259">
        <v>6.8</v>
      </c>
      <c r="S14" s="21">
        <v>24</v>
      </c>
      <c r="T14" s="21">
        <v>8.1999999999999993</v>
      </c>
      <c r="U14" s="21">
        <v>0.46</v>
      </c>
      <c r="V14" s="21">
        <v>73.5</v>
      </c>
      <c r="W14" s="21">
        <v>2E-3</v>
      </c>
      <c r="X14" s="21">
        <v>2E-3</v>
      </c>
      <c r="Y14" s="49">
        <v>1.2E-2</v>
      </c>
    </row>
    <row r="15" spans="2:25" s="37" customFormat="1" ht="26.4" customHeight="1" x14ac:dyDescent="0.3">
      <c r="B15" s="744"/>
      <c r="C15" s="494" t="s">
        <v>68</v>
      </c>
      <c r="D15" s="170"/>
      <c r="E15" s="464"/>
      <c r="F15" s="286" t="s">
        <v>21</v>
      </c>
      <c r="G15" s="435">
        <f>G6+G8+G11+G12+G13+G14</f>
        <v>550</v>
      </c>
      <c r="H15" s="501"/>
      <c r="I15" s="190">
        <f t="shared" ref="I15:K15" si="0">I6+I8+I11+I12+I13+I14</f>
        <v>23.4</v>
      </c>
      <c r="J15" s="23">
        <f t="shared" si="0"/>
        <v>27.990000000000002</v>
      </c>
      <c r="K15" s="106">
        <f t="shared" si="0"/>
        <v>67.77</v>
      </c>
      <c r="L15" s="627">
        <f>L6+L8+L11+L12+L13+L14</f>
        <v>622.11</v>
      </c>
      <c r="M15" s="190">
        <f t="shared" ref="M15:Y15" si="1">M6+M8+M11+M12+M13+M14</f>
        <v>0.38000000000000012</v>
      </c>
      <c r="N15" s="23">
        <f t="shared" si="1"/>
        <v>0.39400000000000002</v>
      </c>
      <c r="O15" s="23">
        <f t="shared" si="1"/>
        <v>31.29</v>
      </c>
      <c r="P15" s="23">
        <f t="shared" si="1"/>
        <v>130.80000000000001</v>
      </c>
      <c r="Q15" s="106">
        <f t="shared" si="1"/>
        <v>1.0899999999999999</v>
      </c>
      <c r="R15" s="190">
        <f t="shared" si="1"/>
        <v>100.38999999999999</v>
      </c>
      <c r="S15" s="23">
        <f t="shared" si="1"/>
        <v>348.12</v>
      </c>
      <c r="T15" s="23">
        <f t="shared" si="1"/>
        <v>85.38000000000001</v>
      </c>
      <c r="U15" s="23">
        <f t="shared" si="1"/>
        <v>4.46</v>
      </c>
      <c r="V15" s="23">
        <f t="shared" si="1"/>
        <v>1179.95</v>
      </c>
      <c r="W15" s="23">
        <f t="shared" si="1"/>
        <v>1.6100000000000003E-2</v>
      </c>
      <c r="X15" s="23">
        <f t="shared" si="1"/>
        <v>6.9499999999999996E-3</v>
      </c>
      <c r="Y15" s="65">
        <f t="shared" si="1"/>
        <v>0.13400000000000001</v>
      </c>
    </row>
    <row r="16" spans="2:25" s="37" customFormat="1" ht="26.4" customHeight="1" x14ac:dyDescent="0.3">
      <c r="B16" s="744"/>
      <c r="C16" s="495" t="s">
        <v>70</v>
      </c>
      <c r="D16" s="171"/>
      <c r="E16" s="607"/>
      <c r="F16" s="287" t="s">
        <v>21</v>
      </c>
      <c r="G16" s="428">
        <f>G7+G9+G11+G12+G13+G14</f>
        <v>550</v>
      </c>
      <c r="H16" s="276"/>
      <c r="I16" s="426">
        <f t="shared" ref="I16:K16" si="2">I7+I9+I10+I12+I13+I14</f>
        <v>25.05</v>
      </c>
      <c r="J16" s="425">
        <f t="shared" si="2"/>
        <v>20.889999999999997</v>
      </c>
      <c r="K16" s="429">
        <f t="shared" si="2"/>
        <v>65.2</v>
      </c>
      <c r="L16" s="628">
        <f>L7+L9+L10+L12+L13+L14</f>
        <v>559.21</v>
      </c>
      <c r="M16" s="426">
        <f t="shared" ref="M16:Y16" si="3">M7+M9+M10+M12+M13+M14</f>
        <v>0.37</v>
      </c>
      <c r="N16" s="425">
        <f t="shared" si="3"/>
        <v>0.374</v>
      </c>
      <c r="O16" s="425">
        <f t="shared" si="3"/>
        <v>30.63</v>
      </c>
      <c r="P16" s="425">
        <f t="shared" si="3"/>
        <v>89.2</v>
      </c>
      <c r="Q16" s="429">
        <f t="shared" si="3"/>
        <v>0.96</v>
      </c>
      <c r="R16" s="426">
        <f t="shared" si="3"/>
        <v>57.41</v>
      </c>
      <c r="S16" s="425">
        <f t="shared" si="3"/>
        <v>363.99</v>
      </c>
      <c r="T16" s="425">
        <f t="shared" si="3"/>
        <v>87.51</v>
      </c>
      <c r="U16" s="425">
        <f t="shared" si="3"/>
        <v>5.45</v>
      </c>
      <c r="V16" s="425">
        <f t="shared" si="3"/>
        <v>1330.7</v>
      </c>
      <c r="W16" s="425">
        <f t="shared" si="3"/>
        <v>1.8000000000000002E-2</v>
      </c>
      <c r="X16" s="425">
        <f t="shared" si="3"/>
        <v>4.8000000000000004E-3</v>
      </c>
      <c r="Y16" s="427">
        <f t="shared" si="3"/>
        <v>0.11599999999999999</v>
      </c>
    </row>
    <row r="17" spans="2:25" s="37" customFormat="1" ht="26.4" customHeight="1" x14ac:dyDescent="0.3">
      <c r="B17" s="744"/>
      <c r="C17" s="494" t="s">
        <v>68</v>
      </c>
      <c r="D17" s="170"/>
      <c r="E17" s="464"/>
      <c r="F17" s="781" t="s">
        <v>22</v>
      </c>
      <c r="G17" s="153"/>
      <c r="H17" s="501"/>
      <c r="I17" s="291"/>
      <c r="J17" s="63"/>
      <c r="K17" s="107"/>
      <c r="L17" s="626">
        <f>L15/23.5</f>
        <v>26.472765957446811</v>
      </c>
      <c r="M17" s="291"/>
      <c r="N17" s="63"/>
      <c r="O17" s="63"/>
      <c r="P17" s="63"/>
      <c r="Q17" s="107"/>
      <c r="R17" s="291"/>
      <c r="S17" s="63"/>
      <c r="T17" s="63"/>
      <c r="U17" s="63"/>
      <c r="V17" s="63"/>
      <c r="W17" s="63"/>
      <c r="X17" s="63"/>
      <c r="Y17" s="64"/>
    </row>
    <row r="18" spans="2:25" s="37" customFormat="1" ht="26.4" customHeight="1" thickBot="1" x14ac:dyDescent="0.35">
      <c r="B18" s="766"/>
      <c r="C18" s="496" t="s">
        <v>70</v>
      </c>
      <c r="D18" s="174"/>
      <c r="E18" s="467"/>
      <c r="F18" s="782" t="s">
        <v>22</v>
      </c>
      <c r="G18" s="155"/>
      <c r="H18" s="573"/>
      <c r="I18" s="293"/>
      <c r="J18" s="151"/>
      <c r="K18" s="176"/>
      <c r="L18" s="629">
        <f>L16/23.5</f>
        <v>23.796170212765958</v>
      </c>
      <c r="M18" s="293"/>
      <c r="N18" s="151"/>
      <c r="O18" s="151"/>
      <c r="P18" s="151"/>
      <c r="Q18" s="176"/>
      <c r="R18" s="293"/>
      <c r="S18" s="151"/>
      <c r="T18" s="151"/>
      <c r="U18" s="151"/>
      <c r="V18" s="151"/>
      <c r="W18" s="151"/>
      <c r="X18" s="151"/>
      <c r="Y18" s="152"/>
    </row>
    <row r="19" spans="2:25" s="17" customFormat="1" ht="36" customHeight="1" x14ac:dyDescent="0.3">
      <c r="B19" s="730" t="s">
        <v>7</v>
      </c>
      <c r="C19" s="210"/>
      <c r="D19" s="210">
        <v>24</v>
      </c>
      <c r="E19" s="283" t="s">
        <v>20</v>
      </c>
      <c r="F19" s="366" t="s">
        <v>99</v>
      </c>
      <c r="G19" s="128">
        <v>150</v>
      </c>
      <c r="H19" s="331"/>
      <c r="I19" s="241">
        <v>0.6</v>
      </c>
      <c r="J19" s="38">
        <v>0</v>
      </c>
      <c r="K19" s="212">
        <v>16.95</v>
      </c>
      <c r="L19" s="420">
        <v>69</v>
      </c>
      <c r="M19" s="241">
        <v>0.01</v>
      </c>
      <c r="N19" s="50">
        <v>0.03</v>
      </c>
      <c r="O19" s="38">
        <v>19.5</v>
      </c>
      <c r="P19" s="38">
        <v>0</v>
      </c>
      <c r="Q19" s="51">
        <v>0</v>
      </c>
      <c r="R19" s="249">
        <v>24</v>
      </c>
      <c r="S19" s="40">
        <v>16.5</v>
      </c>
      <c r="T19" s="40">
        <v>13.5</v>
      </c>
      <c r="U19" s="40">
        <v>3.3</v>
      </c>
      <c r="V19" s="40">
        <v>417</v>
      </c>
      <c r="W19" s="40">
        <v>3.0000000000000001E-3</v>
      </c>
      <c r="X19" s="40">
        <v>5.0000000000000001E-4</v>
      </c>
      <c r="Y19" s="41">
        <v>1.4999999999999999E-2</v>
      </c>
    </row>
    <row r="20" spans="2:25" s="17" customFormat="1" ht="26.4" customHeight="1" x14ac:dyDescent="0.3">
      <c r="B20" s="731"/>
      <c r="C20" s="125"/>
      <c r="D20" s="135">
        <v>31</v>
      </c>
      <c r="E20" s="125" t="s">
        <v>9</v>
      </c>
      <c r="F20" s="363" t="s">
        <v>72</v>
      </c>
      <c r="G20" s="684">
        <v>200</v>
      </c>
      <c r="H20" s="125"/>
      <c r="I20" s="231">
        <v>5.74</v>
      </c>
      <c r="J20" s="13">
        <v>8.7799999999999994</v>
      </c>
      <c r="K20" s="24">
        <v>8.74</v>
      </c>
      <c r="L20" s="126">
        <v>138.04</v>
      </c>
      <c r="M20" s="126">
        <v>0.04</v>
      </c>
      <c r="N20" s="80">
        <v>0.08</v>
      </c>
      <c r="O20" s="13">
        <v>5.24</v>
      </c>
      <c r="P20" s="13">
        <v>132.80000000000001</v>
      </c>
      <c r="Q20" s="24">
        <v>0.06</v>
      </c>
      <c r="R20" s="231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460">
        <v>3.5999999999999997E-2</v>
      </c>
    </row>
    <row r="21" spans="2:25" s="37" customFormat="1" ht="26.4" customHeight="1" x14ac:dyDescent="0.3">
      <c r="B21" s="733"/>
      <c r="C21" s="113"/>
      <c r="D21" s="98">
        <v>240</v>
      </c>
      <c r="E21" s="123" t="s">
        <v>10</v>
      </c>
      <c r="F21" s="162" t="s">
        <v>110</v>
      </c>
      <c r="G21" s="123">
        <v>90</v>
      </c>
      <c r="H21" s="120"/>
      <c r="I21" s="230">
        <v>20.170000000000002</v>
      </c>
      <c r="J21" s="16">
        <v>20.309999999999999</v>
      </c>
      <c r="K21" s="42">
        <v>2.09</v>
      </c>
      <c r="L21" s="178">
        <v>274</v>
      </c>
      <c r="M21" s="230">
        <v>7.0000000000000007E-2</v>
      </c>
      <c r="N21" s="18">
        <v>0.18</v>
      </c>
      <c r="O21" s="16">
        <v>1.5</v>
      </c>
      <c r="P21" s="16">
        <v>225</v>
      </c>
      <c r="Q21" s="19">
        <v>0.42</v>
      </c>
      <c r="R21" s="230">
        <v>157.65</v>
      </c>
      <c r="S21" s="16">
        <v>222.58</v>
      </c>
      <c r="T21" s="16">
        <v>26.64</v>
      </c>
      <c r="U21" s="16">
        <v>1.51</v>
      </c>
      <c r="V21" s="16">
        <v>237.86</v>
      </c>
      <c r="W21" s="16">
        <v>0</v>
      </c>
      <c r="X21" s="16">
        <v>0</v>
      </c>
      <c r="Y21" s="42">
        <v>0.1</v>
      </c>
    </row>
    <row r="22" spans="2:25" s="37" customFormat="1" ht="26.4" customHeight="1" x14ac:dyDescent="0.3">
      <c r="B22" s="733"/>
      <c r="C22" s="113"/>
      <c r="D22" s="157">
        <v>65</v>
      </c>
      <c r="E22" s="158" t="s">
        <v>78</v>
      </c>
      <c r="F22" s="138" t="s">
        <v>51</v>
      </c>
      <c r="G22" s="120">
        <v>150</v>
      </c>
      <c r="H22" s="158"/>
      <c r="I22" s="356">
        <v>6.45</v>
      </c>
      <c r="J22" s="90">
        <v>4.05</v>
      </c>
      <c r="K22" s="91">
        <v>40.200000000000003</v>
      </c>
      <c r="L22" s="182">
        <v>223.65</v>
      </c>
      <c r="M22" s="80">
        <v>0.08</v>
      </c>
      <c r="N22" s="80">
        <v>0.02</v>
      </c>
      <c r="O22" s="13">
        <v>0</v>
      </c>
      <c r="P22" s="13">
        <v>30</v>
      </c>
      <c r="Q22" s="46">
        <v>0.11</v>
      </c>
      <c r="R22" s="231">
        <v>13.05</v>
      </c>
      <c r="S22" s="13">
        <v>58.34</v>
      </c>
      <c r="T22" s="13">
        <v>22.53</v>
      </c>
      <c r="U22" s="13">
        <v>1.25</v>
      </c>
      <c r="V22" s="13">
        <v>1.1000000000000001</v>
      </c>
      <c r="W22" s="13">
        <v>0</v>
      </c>
      <c r="X22" s="13">
        <v>0</v>
      </c>
      <c r="Y22" s="49">
        <v>0</v>
      </c>
    </row>
    <row r="23" spans="2:25" s="17" customFormat="1" ht="33.75" customHeight="1" x14ac:dyDescent="0.3">
      <c r="B23" s="734"/>
      <c r="C23" s="125"/>
      <c r="D23" s="202">
        <v>216</v>
      </c>
      <c r="E23" s="120" t="s">
        <v>18</v>
      </c>
      <c r="F23" s="208" t="s">
        <v>117</v>
      </c>
      <c r="G23" s="123">
        <v>200</v>
      </c>
      <c r="H23" s="248"/>
      <c r="I23" s="230">
        <v>0.26</v>
      </c>
      <c r="J23" s="16">
        <v>0</v>
      </c>
      <c r="K23" s="42">
        <v>15.46</v>
      </c>
      <c r="L23" s="178">
        <v>62</v>
      </c>
      <c r="M23" s="259">
        <v>0</v>
      </c>
      <c r="N23" s="20">
        <v>0</v>
      </c>
      <c r="O23" s="21">
        <v>4.4000000000000004</v>
      </c>
      <c r="P23" s="21">
        <v>0</v>
      </c>
      <c r="Q23" s="49">
        <v>0</v>
      </c>
      <c r="R23" s="259">
        <v>0.4</v>
      </c>
      <c r="S23" s="21">
        <v>0</v>
      </c>
      <c r="T23" s="21">
        <v>0</v>
      </c>
      <c r="U23" s="21">
        <v>0.04</v>
      </c>
      <c r="V23" s="21">
        <v>0.36</v>
      </c>
      <c r="W23" s="21">
        <v>0</v>
      </c>
      <c r="X23" s="21">
        <v>0</v>
      </c>
      <c r="Y23" s="49">
        <v>0</v>
      </c>
    </row>
    <row r="24" spans="2:25" s="17" customFormat="1" ht="26.4" customHeight="1" x14ac:dyDescent="0.3">
      <c r="B24" s="734"/>
      <c r="C24" s="126"/>
      <c r="D24" s="99">
        <v>119</v>
      </c>
      <c r="E24" s="123" t="s">
        <v>14</v>
      </c>
      <c r="F24" s="166" t="s">
        <v>52</v>
      </c>
      <c r="G24" s="173">
        <v>20</v>
      </c>
      <c r="H24" s="120"/>
      <c r="I24" s="230">
        <v>1.4</v>
      </c>
      <c r="J24" s="16">
        <v>0.14000000000000001</v>
      </c>
      <c r="K24" s="42">
        <v>8.8000000000000007</v>
      </c>
      <c r="L24" s="239">
        <v>48</v>
      </c>
      <c r="M24" s="230">
        <v>0.02</v>
      </c>
      <c r="N24" s="18">
        <v>6.0000000000000001E-3</v>
      </c>
      <c r="O24" s="16">
        <v>0</v>
      </c>
      <c r="P24" s="16">
        <v>0</v>
      </c>
      <c r="Q24" s="42">
        <v>0</v>
      </c>
      <c r="R24" s="230">
        <v>7.4</v>
      </c>
      <c r="S24" s="16">
        <v>43.6</v>
      </c>
      <c r="T24" s="16">
        <v>13</v>
      </c>
      <c r="U24" s="18">
        <v>0.56000000000000005</v>
      </c>
      <c r="V24" s="16">
        <v>18.600000000000001</v>
      </c>
      <c r="W24" s="16">
        <v>5.9999999999999995E-4</v>
      </c>
      <c r="X24" s="18">
        <v>1E-3</v>
      </c>
      <c r="Y24" s="42">
        <v>0</v>
      </c>
    </row>
    <row r="25" spans="2:25" s="17" customFormat="1" ht="26.4" customHeight="1" x14ac:dyDescent="0.3">
      <c r="B25" s="734"/>
      <c r="C25" s="126"/>
      <c r="D25" s="120">
        <v>120</v>
      </c>
      <c r="E25" s="158" t="s">
        <v>15</v>
      </c>
      <c r="F25" s="138" t="s">
        <v>45</v>
      </c>
      <c r="G25" s="124">
        <v>20</v>
      </c>
      <c r="H25" s="157"/>
      <c r="I25" s="259">
        <v>1.1399999999999999</v>
      </c>
      <c r="J25" s="21">
        <v>0.22</v>
      </c>
      <c r="K25" s="22">
        <v>7.44</v>
      </c>
      <c r="L25" s="257">
        <v>36.26</v>
      </c>
      <c r="M25" s="20">
        <v>0.02</v>
      </c>
      <c r="N25" s="20">
        <v>2.4E-2</v>
      </c>
      <c r="O25" s="21">
        <v>0.08</v>
      </c>
      <c r="P25" s="21">
        <v>0</v>
      </c>
      <c r="Q25" s="49">
        <v>0</v>
      </c>
      <c r="R25" s="259">
        <v>6.8</v>
      </c>
      <c r="S25" s="21">
        <v>24</v>
      </c>
      <c r="T25" s="21">
        <v>8.1999999999999993</v>
      </c>
      <c r="U25" s="21">
        <v>0.46</v>
      </c>
      <c r="V25" s="21">
        <v>73.5</v>
      </c>
      <c r="W25" s="21">
        <v>2E-3</v>
      </c>
      <c r="X25" s="21">
        <v>2E-3</v>
      </c>
      <c r="Y25" s="49">
        <v>1.2E-2</v>
      </c>
    </row>
    <row r="26" spans="2:25" s="37" customFormat="1" ht="26.4" customHeight="1" x14ac:dyDescent="0.3">
      <c r="B26" s="733"/>
      <c r="C26" s="113"/>
      <c r="D26" s="159"/>
      <c r="E26" s="159"/>
      <c r="F26" s="288" t="s">
        <v>21</v>
      </c>
      <c r="G26" s="362">
        <f>SUM(G19:G25)</f>
        <v>830</v>
      </c>
      <c r="H26" s="159"/>
      <c r="I26" s="192">
        <f t="shared" ref="I26:K26" si="4">I19+I20+I21+I22+I23+I24+I25</f>
        <v>35.76</v>
      </c>
      <c r="J26" s="92">
        <f t="shared" si="4"/>
        <v>33.499999999999993</v>
      </c>
      <c r="K26" s="177">
        <f t="shared" si="4"/>
        <v>99.679999999999993</v>
      </c>
      <c r="L26" s="630">
        <f>L19+L20+L21+L22+L23+L24+L25</f>
        <v>850.94999999999993</v>
      </c>
      <c r="M26" s="93">
        <f t="shared" ref="M26:Y26" si="5">M19+M20+M21+M22+M23+M24+M25</f>
        <v>0.24</v>
      </c>
      <c r="N26" s="92">
        <f t="shared" si="5"/>
        <v>0.34</v>
      </c>
      <c r="O26" s="92">
        <f t="shared" si="5"/>
        <v>30.72</v>
      </c>
      <c r="P26" s="92">
        <f t="shared" si="5"/>
        <v>387.8</v>
      </c>
      <c r="Q26" s="94">
        <f t="shared" si="5"/>
        <v>0.59</v>
      </c>
      <c r="R26" s="192">
        <f t="shared" si="5"/>
        <v>243.10000000000002</v>
      </c>
      <c r="S26" s="92">
        <f t="shared" si="5"/>
        <v>442.5</v>
      </c>
      <c r="T26" s="92">
        <f t="shared" si="5"/>
        <v>104.15</v>
      </c>
      <c r="U26" s="92">
        <f t="shared" si="5"/>
        <v>8.4</v>
      </c>
      <c r="V26" s="92">
        <f t="shared" si="5"/>
        <v>1027.22</v>
      </c>
      <c r="W26" s="92">
        <f t="shared" si="5"/>
        <v>1.1600000000000001E-2</v>
      </c>
      <c r="X26" s="92">
        <f t="shared" si="5"/>
        <v>3.5000000000000001E-3</v>
      </c>
      <c r="Y26" s="94">
        <f t="shared" si="5"/>
        <v>0.16300000000000001</v>
      </c>
    </row>
    <row r="27" spans="2:25" s="37" customFormat="1" ht="26.4" customHeight="1" thickBot="1" x14ac:dyDescent="0.35">
      <c r="B27" s="778"/>
      <c r="C27" s="114"/>
      <c r="D27" s="160"/>
      <c r="E27" s="160"/>
      <c r="F27" s="322" t="s">
        <v>22</v>
      </c>
      <c r="G27" s="197"/>
      <c r="H27" s="187"/>
      <c r="I27" s="193"/>
      <c r="J27" s="54"/>
      <c r="K27" s="119"/>
      <c r="L27" s="184">
        <f>L26/23.5</f>
        <v>36.210638297872336</v>
      </c>
      <c r="M27" s="144"/>
      <c r="N27" s="144"/>
      <c r="O27" s="54"/>
      <c r="P27" s="54"/>
      <c r="Q27" s="111"/>
      <c r="R27" s="193"/>
      <c r="S27" s="54"/>
      <c r="T27" s="54"/>
      <c r="U27" s="54"/>
      <c r="V27" s="54"/>
      <c r="W27" s="54"/>
      <c r="X27" s="54"/>
      <c r="Y27" s="111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3" t="s">
        <v>61</v>
      </c>
      <c r="C29" s="784"/>
      <c r="D29" s="742"/>
      <c r="E29" s="742"/>
      <c r="F29" s="26"/>
      <c r="G29" s="27"/>
      <c r="H29" s="11"/>
      <c r="I29" s="9"/>
      <c r="J29" s="11"/>
      <c r="K29" s="11"/>
    </row>
    <row r="30" spans="2:25" ht="18" x14ac:dyDescent="0.3">
      <c r="B30" s="726" t="s">
        <v>62</v>
      </c>
      <c r="C30" s="785"/>
      <c r="D30" s="743"/>
      <c r="E30" s="743"/>
      <c r="F30" s="26"/>
      <c r="G30" s="27"/>
      <c r="H30" s="11"/>
      <c r="I30" s="11"/>
      <c r="J30" s="11"/>
      <c r="K30" s="11"/>
    </row>
    <row r="31" spans="2:25" ht="18" x14ac:dyDescent="0.3">
      <c r="B31" s="11"/>
      <c r="C31" s="326"/>
      <c r="D31" s="326"/>
      <c r="E31" s="11"/>
      <c r="F31" s="26"/>
      <c r="G31" s="27"/>
      <c r="H31" s="11"/>
      <c r="I31" s="11"/>
      <c r="J31" s="11"/>
      <c r="K31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J25" sqref="J25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729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81" t="s">
        <v>24</v>
      </c>
      <c r="N4" s="884"/>
      <c r="O4" s="884"/>
      <c r="P4" s="884"/>
      <c r="Q4" s="885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5" s="17" customFormat="1" ht="28.5" customHeight="1" thickBot="1" x14ac:dyDescent="0.35">
      <c r="B5" s="876"/>
      <c r="C5" s="880"/>
      <c r="D5" s="879"/>
      <c r="E5" s="876"/>
      <c r="F5" s="876"/>
      <c r="G5" s="876"/>
      <c r="H5" s="876"/>
      <c r="I5" s="96" t="s">
        <v>27</v>
      </c>
      <c r="J5" s="454" t="s">
        <v>28</v>
      </c>
      <c r="K5" s="96" t="s">
        <v>29</v>
      </c>
      <c r="L5" s="893"/>
      <c r="M5" s="332" t="s">
        <v>30</v>
      </c>
      <c r="N5" s="332" t="s">
        <v>103</v>
      </c>
      <c r="O5" s="332" t="s">
        <v>31</v>
      </c>
      <c r="P5" s="452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26.4" customHeight="1" x14ac:dyDescent="0.3">
      <c r="B6" s="731" t="s">
        <v>6</v>
      </c>
      <c r="C6" s="128"/>
      <c r="D6" s="493">
        <v>24</v>
      </c>
      <c r="E6" s="128" t="s">
        <v>8</v>
      </c>
      <c r="F6" s="397" t="s">
        <v>101</v>
      </c>
      <c r="G6" s="128">
        <v>150</v>
      </c>
      <c r="H6" s="283"/>
      <c r="I6" s="249">
        <v>0.6</v>
      </c>
      <c r="J6" s="40">
        <v>0</v>
      </c>
      <c r="K6" s="45">
        <v>16.95</v>
      </c>
      <c r="L6" s="537">
        <v>69</v>
      </c>
      <c r="M6" s="241">
        <v>0.01</v>
      </c>
      <c r="N6" s="50">
        <v>0.03</v>
      </c>
      <c r="O6" s="38">
        <v>19.5</v>
      </c>
      <c r="P6" s="38">
        <v>0</v>
      </c>
      <c r="Q6" s="51">
        <v>0</v>
      </c>
      <c r="R6" s="249">
        <v>24</v>
      </c>
      <c r="S6" s="40">
        <v>16.5</v>
      </c>
      <c r="T6" s="40">
        <v>13.5</v>
      </c>
      <c r="U6" s="40">
        <v>3.3</v>
      </c>
      <c r="V6" s="40">
        <v>417</v>
      </c>
      <c r="W6" s="40">
        <v>3.0000000000000001E-3</v>
      </c>
      <c r="X6" s="40">
        <v>5.0000000000000001E-4</v>
      </c>
      <c r="Y6" s="41">
        <v>1.4999999999999999E-2</v>
      </c>
    </row>
    <row r="7" spans="2:25" s="37" customFormat="1" ht="39.75" customHeight="1" x14ac:dyDescent="0.3">
      <c r="B7" s="744"/>
      <c r="C7" s="124"/>
      <c r="D7" s="521">
        <v>69</v>
      </c>
      <c r="E7" s="124" t="s">
        <v>57</v>
      </c>
      <c r="F7" s="165" t="s">
        <v>150</v>
      </c>
      <c r="G7" s="157">
        <v>150</v>
      </c>
      <c r="H7" s="124"/>
      <c r="I7" s="18">
        <v>25.71</v>
      </c>
      <c r="J7" s="16">
        <v>11.96</v>
      </c>
      <c r="K7" s="19">
        <v>32.299999999999997</v>
      </c>
      <c r="L7" s="484">
        <v>342.12</v>
      </c>
      <c r="M7" s="230">
        <v>7.0000000000000007E-2</v>
      </c>
      <c r="N7" s="18">
        <v>0.34</v>
      </c>
      <c r="O7" s="16">
        <v>0.43</v>
      </c>
      <c r="P7" s="16">
        <v>60</v>
      </c>
      <c r="Q7" s="19">
        <v>0.27</v>
      </c>
      <c r="R7" s="230">
        <v>233.47</v>
      </c>
      <c r="S7" s="16">
        <v>283.02999999999997</v>
      </c>
      <c r="T7" s="16">
        <v>33.36</v>
      </c>
      <c r="U7" s="16">
        <v>0.82</v>
      </c>
      <c r="V7" s="16">
        <v>131.05000000000001</v>
      </c>
      <c r="W7" s="16">
        <v>9.1400000000000006E-3</v>
      </c>
      <c r="X7" s="16">
        <v>3.1E-2</v>
      </c>
      <c r="Y7" s="42">
        <v>0.03</v>
      </c>
    </row>
    <row r="8" spans="2:25" s="37" customFormat="1" ht="26.4" customHeight="1" x14ac:dyDescent="0.3">
      <c r="B8" s="744"/>
      <c r="C8" s="124"/>
      <c r="D8" s="521">
        <v>116</v>
      </c>
      <c r="E8" s="98" t="s">
        <v>58</v>
      </c>
      <c r="F8" s="121" t="s">
        <v>84</v>
      </c>
      <c r="G8" s="124">
        <v>200</v>
      </c>
      <c r="H8" s="124"/>
      <c r="I8" s="18">
        <v>3.2</v>
      </c>
      <c r="J8" s="16">
        <v>3.2</v>
      </c>
      <c r="K8" s="19">
        <v>14.6</v>
      </c>
      <c r="L8" s="484">
        <v>100.8</v>
      </c>
      <c r="M8" s="230">
        <v>6.5</v>
      </c>
      <c r="N8" s="18">
        <v>0.32</v>
      </c>
      <c r="O8" s="16">
        <v>1.08</v>
      </c>
      <c r="P8" s="16">
        <v>40</v>
      </c>
      <c r="Q8" s="19">
        <v>0.1</v>
      </c>
      <c r="R8" s="230">
        <v>178.44</v>
      </c>
      <c r="S8" s="16">
        <v>136.9</v>
      </c>
      <c r="T8" s="16">
        <v>25.2</v>
      </c>
      <c r="U8" s="16">
        <v>0.42</v>
      </c>
      <c r="V8" s="16">
        <v>319.2</v>
      </c>
      <c r="W8" s="16">
        <v>1.6E-2</v>
      </c>
      <c r="X8" s="16">
        <v>4.0000000000000001E-3</v>
      </c>
      <c r="Y8" s="42">
        <v>0.04</v>
      </c>
    </row>
    <row r="9" spans="2:25" s="37" customFormat="1" ht="26.4" customHeight="1" x14ac:dyDescent="0.3">
      <c r="B9" s="744"/>
      <c r="C9" s="124"/>
      <c r="D9" s="136">
        <v>121</v>
      </c>
      <c r="E9" s="120" t="s">
        <v>14</v>
      </c>
      <c r="F9" s="335" t="s">
        <v>48</v>
      </c>
      <c r="G9" s="173">
        <v>20</v>
      </c>
      <c r="H9" s="123"/>
      <c r="I9" s="18">
        <v>1.44</v>
      </c>
      <c r="J9" s="16">
        <v>0.13</v>
      </c>
      <c r="K9" s="19">
        <v>9.83</v>
      </c>
      <c r="L9" s="484">
        <v>50.44</v>
      </c>
      <c r="M9" s="230">
        <v>0.04</v>
      </c>
      <c r="N9" s="18">
        <v>7.0000000000000001E-3</v>
      </c>
      <c r="O9" s="16">
        <v>0</v>
      </c>
      <c r="P9" s="16">
        <v>0</v>
      </c>
      <c r="Q9" s="19">
        <v>0</v>
      </c>
      <c r="R9" s="230">
        <v>7.5</v>
      </c>
      <c r="S9" s="16">
        <v>24.6</v>
      </c>
      <c r="T9" s="16">
        <v>9.9</v>
      </c>
      <c r="U9" s="16">
        <v>0.45</v>
      </c>
      <c r="V9" s="16">
        <v>18.399999999999999</v>
      </c>
      <c r="W9" s="16">
        <v>0</v>
      </c>
      <c r="X9" s="16">
        <v>0</v>
      </c>
      <c r="Y9" s="42">
        <v>0</v>
      </c>
    </row>
    <row r="10" spans="2:25" s="37" customFormat="1" ht="30" customHeight="1" x14ac:dyDescent="0.3">
      <c r="B10" s="744"/>
      <c r="C10" s="124"/>
      <c r="D10" s="134">
        <v>120</v>
      </c>
      <c r="E10" s="120" t="s">
        <v>15</v>
      </c>
      <c r="F10" s="719" t="s">
        <v>45</v>
      </c>
      <c r="G10" s="123">
        <v>20</v>
      </c>
      <c r="H10" s="123"/>
      <c r="I10" s="18">
        <v>1.1399999999999999</v>
      </c>
      <c r="J10" s="16">
        <v>0.22</v>
      </c>
      <c r="K10" s="19">
        <v>7.44</v>
      </c>
      <c r="L10" s="485">
        <v>36.26</v>
      </c>
      <c r="M10" s="259">
        <v>0.02</v>
      </c>
      <c r="N10" s="20">
        <v>2.4E-2</v>
      </c>
      <c r="O10" s="21">
        <v>0.08</v>
      </c>
      <c r="P10" s="21">
        <v>0</v>
      </c>
      <c r="Q10" s="22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4"/>
      <c r="C11" s="124"/>
      <c r="D11" s="525"/>
      <c r="E11" s="98"/>
      <c r="F11" s="145" t="s">
        <v>21</v>
      </c>
      <c r="G11" s="252">
        <f>SUM(G6:G10)</f>
        <v>540</v>
      </c>
      <c r="H11" s="339"/>
      <c r="I11" s="20">
        <f t="shared" ref="I11:K11" si="0">SUM(I6:I10)</f>
        <v>32.090000000000003</v>
      </c>
      <c r="J11" s="21">
        <f t="shared" si="0"/>
        <v>15.510000000000002</v>
      </c>
      <c r="K11" s="22">
        <f t="shared" si="0"/>
        <v>81.12</v>
      </c>
      <c r="L11" s="631">
        <f>L6+L7+L8+L9+L10</f>
        <v>598.62</v>
      </c>
      <c r="M11" s="259">
        <f t="shared" ref="M11:Y11" si="1">SUM(M6:M10)</f>
        <v>6.64</v>
      </c>
      <c r="N11" s="21">
        <f t="shared" si="1"/>
        <v>0.72099999999999997</v>
      </c>
      <c r="O11" s="21">
        <f t="shared" si="1"/>
        <v>21.089999999999996</v>
      </c>
      <c r="P11" s="21">
        <f t="shared" si="1"/>
        <v>100</v>
      </c>
      <c r="Q11" s="22">
        <f t="shared" si="1"/>
        <v>0.37</v>
      </c>
      <c r="R11" s="259">
        <f t="shared" si="1"/>
        <v>450.21000000000004</v>
      </c>
      <c r="S11" s="21">
        <f t="shared" si="1"/>
        <v>485.03</v>
      </c>
      <c r="T11" s="21">
        <f t="shared" si="1"/>
        <v>90.160000000000011</v>
      </c>
      <c r="U11" s="21">
        <f t="shared" si="1"/>
        <v>5.45</v>
      </c>
      <c r="V11" s="21">
        <f t="shared" si="1"/>
        <v>959.15</v>
      </c>
      <c r="W11" s="21">
        <f t="shared" si="1"/>
        <v>3.014E-2</v>
      </c>
      <c r="X11" s="21">
        <f t="shared" si="1"/>
        <v>3.7500000000000006E-2</v>
      </c>
      <c r="Y11" s="49">
        <f t="shared" si="1"/>
        <v>9.6999999999999989E-2</v>
      </c>
    </row>
    <row r="12" spans="2:25" s="37" customFormat="1" ht="26.4" customHeight="1" thickBot="1" x14ac:dyDescent="0.35">
      <c r="B12" s="744"/>
      <c r="C12" s="127"/>
      <c r="D12" s="251"/>
      <c r="E12" s="197"/>
      <c r="F12" s="146" t="s">
        <v>22</v>
      </c>
      <c r="G12" s="127"/>
      <c r="H12" s="130"/>
      <c r="I12" s="198"/>
      <c r="J12" s="141"/>
      <c r="K12" s="213"/>
      <c r="L12" s="632">
        <f>L11/23.5</f>
        <v>25.473191489361703</v>
      </c>
      <c r="M12" s="233"/>
      <c r="N12" s="141"/>
      <c r="O12" s="141"/>
      <c r="P12" s="141"/>
      <c r="Q12" s="213"/>
      <c r="R12" s="233"/>
      <c r="S12" s="141"/>
      <c r="T12" s="141"/>
      <c r="U12" s="141"/>
      <c r="V12" s="141"/>
      <c r="W12" s="141"/>
      <c r="X12" s="141"/>
      <c r="Y12" s="142"/>
    </row>
    <row r="13" spans="2:25" s="17" customFormat="1" ht="26.4" customHeight="1" x14ac:dyDescent="0.3">
      <c r="B13" s="776" t="s">
        <v>7</v>
      </c>
      <c r="C13" s="143"/>
      <c r="D13" s="796">
        <v>21</v>
      </c>
      <c r="E13" s="268" t="s">
        <v>20</v>
      </c>
      <c r="F13" s="767" t="s">
        <v>151</v>
      </c>
      <c r="G13" s="794">
        <v>60</v>
      </c>
      <c r="H13" s="267"/>
      <c r="I13" s="50">
        <v>2.8</v>
      </c>
      <c r="J13" s="38">
        <v>7.73</v>
      </c>
      <c r="K13" s="51">
        <v>1.92</v>
      </c>
      <c r="L13" s="536">
        <v>90.12</v>
      </c>
      <c r="M13" s="241">
        <v>0.03</v>
      </c>
      <c r="N13" s="50">
        <v>0.05</v>
      </c>
      <c r="O13" s="38">
        <v>13.32</v>
      </c>
      <c r="P13" s="38">
        <v>100</v>
      </c>
      <c r="Q13" s="212">
        <v>0.09</v>
      </c>
      <c r="R13" s="50">
        <v>96.91</v>
      </c>
      <c r="S13" s="38">
        <v>62.21</v>
      </c>
      <c r="T13" s="38">
        <v>13.89</v>
      </c>
      <c r="U13" s="38">
        <v>0.54</v>
      </c>
      <c r="V13" s="38">
        <v>145.51</v>
      </c>
      <c r="W13" s="38">
        <v>9.8999999999999999E-4</v>
      </c>
      <c r="X13" s="38">
        <v>2.9999999999999997E-4</v>
      </c>
      <c r="Y13" s="212">
        <v>0.01</v>
      </c>
    </row>
    <row r="14" spans="2:25" s="17" customFormat="1" ht="26.4" customHeight="1" x14ac:dyDescent="0.3">
      <c r="B14" s="731"/>
      <c r="C14" s="123"/>
      <c r="D14" s="521">
        <v>30</v>
      </c>
      <c r="E14" s="98" t="s">
        <v>9</v>
      </c>
      <c r="F14" s="147" t="s">
        <v>16</v>
      </c>
      <c r="G14" s="220">
        <v>200</v>
      </c>
      <c r="H14" s="124"/>
      <c r="I14" s="80">
        <v>6</v>
      </c>
      <c r="J14" s="13">
        <v>6.28</v>
      </c>
      <c r="K14" s="24">
        <v>7.12</v>
      </c>
      <c r="L14" s="126">
        <v>109.74</v>
      </c>
      <c r="M14" s="18">
        <v>0.06</v>
      </c>
      <c r="N14" s="18">
        <v>0.08</v>
      </c>
      <c r="O14" s="16">
        <v>9.92</v>
      </c>
      <c r="P14" s="16">
        <v>121</v>
      </c>
      <c r="Q14" s="19">
        <v>8.0000000000000002E-3</v>
      </c>
      <c r="R14" s="230">
        <v>37.1</v>
      </c>
      <c r="S14" s="16">
        <v>79.599999999999994</v>
      </c>
      <c r="T14" s="16">
        <v>21.2</v>
      </c>
      <c r="U14" s="16">
        <v>1.2</v>
      </c>
      <c r="V14" s="16">
        <v>329.8</v>
      </c>
      <c r="W14" s="16">
        <v>6.0000000000000001E-3</v>
      </c>
      <c r="X14" s="16">
        <v>0</v>
      </c>
      <c r="Y14" s="42">
        <v>3.2000000000000001E-2</v>
      </c>
    </row>
    <row r="15" spans="2:25" s="37" customFormat="1" ht="35.25" customHeight="1" x14ac:dyDescent="0.3">
      <c r="B15" s="733"/>
      <c r="C15" s="339"/>
      <c r="D15" s="521">
        <v>281</v>
      </c>
      <c r="E15" s="157" t="s">
        <v>10</v>
      </c>
      <c r="F15" s="147" t="s">
        <v>152</v>
      </c>
      <c r="G15" s="220">
        <v>90</v>
      </c>
      <c r="H15" s="124"/>
      <c r="I15" s="259">
        <v>12.04</v>
      </c>
      <c r="J15" s="21">
        <v>8.3000000000000007</v>
      </c>
      <c r="K15" s="22">
        <v>9.7899999999999991</v>
      </c>
      <c r="L15" s="181">
        <v>161.84</v>
      </c>
      <c r="M15" s="230">
        <v>7.0000000000000007E-2</v>
      </c>
      <c r="N15" s="18">
        <v>0.1</v>
      </c>
      <c r="O15" s="16">
        <v>0.84</v>
      </c>
      <c r="P15" s="16">
        <v>30</v>
      </c>
      <c r="Q15" s="42">
        <v>0.26</v>
      </c>
      <c r="R15" s="230">
        <v>84.68</v>
      </c>
      <c r="S15" s="16">
        <v>193.13</v>
      </c>
      <c r="T15" s="16">
        <v>35.67</v>
      </c>
      <c r="U15" s="16">
        <v>0.82</v>
      </c>
      <c r="V15" s="16">
        <v>250.74</v>
      </c>
      <c r="W15" s="16">
        <v>7.3700000000000002E-2</v>
      </c>
      <c r="X15" s="16">
        <v>1.0800000000000001E-2</v>
      </c>
      <c r="Y15" s="42">
        <v>0.35</v>
      </c>
    </row>
    <row r="16" spans="2:25" s="37" customFormat="1" ht="26.4" customHeight="1" x14ac:dyDescent="0.3">
      <c r="B16" s="733"/>
      <c r="C16" s="339"/>
      <c r="D16" s="521">
        <v>50</v>
      </c>
      <c r="E16" s="98" t="s">
        <v>59</v>
      </c>
      <c r="F16" s="121" t="s">
        <v>86</v>
      </c>
      <c r="G16" s="124">
        <v>150</v>
      </c>
      <c r="H16" s="124"/>
      <c r="I16" s="217">
        <v>3.3</v>
      </c>
      <c r="J16" s="214">
        <v>7.8</v>
      </c>
      <c r="K16" s="215">
        <v>22.35</v>
      </c>
      <c r="L16" s="216">
        <v>173.1</v>
      </c>
      <c r="M16" s="18">
        <v>0.14000000000000001</v>
      </c>
      <c r="N16" s="18">
        <v>0.12</v>
      </c>
      <c r="O16" s="16">
        <v>18.149999999999999</v>
      </c>
      <c r="P16" s="16">
        <v>21.6</v>
      </c>
      <c r="Q16" s="19">
        <v>0.1</v>
      </c>
      <c r="R16" s="230">
        <v>36.36</v>
      </c>
      <c r="S16" s="16">
        <v>85.5</v>
      </c>
      <c r="T16" s="16">
        <v>27.8</v>
      </c>
      <c r="U16" s="16">
        <v>1.1399999999999999</v>
      </c>
      <c r="V16" s="16">
        <v>701.4</v>
      </c>
      <c r="W16" s="16">
        <v>8.0000000000000002E-3</v>
      </c>
      <c r="X16" s="16">
        <v>2E-3</v>
      </c>
      <c r="Y16" s="42">
        <v>4.2000000000000003E-2</v>
      </c>
    </row>
    <row r="17" spans="2:25" s="17" customFormat="1" ht="33.75" customHeight="1" x14ac:dyDescent="0.3">
      <c r="B17" s="734"/>
      <c r="C17" s="219"/>
      <c r="D17" s="521">
        <v>107</v>
      </c>
      <c r="E17" s="98" t="s">
        <v>18</v>
      </c>
      <c r="F17" s="147" t="s">
        <v>87</v>
      </c>
      <c r="G17" s="220">
        <v>200</v>
      </c>
      <c r="H17" s="124"/>
      <c r="I17" s="18">
        <v>0</v>
      </c>
      <c r="J17" s="16">
        <v>0</v>
      </c>
      <c r="K17" s="19">
        <v>19.600000000000001</v>
      </c>
      <c r="L17" s="178">
        <v>78</v>
      </c>
      <c r="M17" s="18">
        <v>0.02</v>
      </c>
      <c r="N17" s="18">
        <v>0.02</v>
      </c>
      <c r="O17" s="16">
        <v>8</v>
      </c>
      <c r="P17" s="16">
        <v>16</v>
      </c>
      <c r="Q17" s="19">
        <v>0</v>
      </c>
      <c r="R17" s="230">
        <v>0</v>
      </c>
      <c r="S17" s="16">
        <v>0</v>
      </c>
      <c r="T17" s="16">
        <v>0</v>
      </c>
      <c r="U17" s="16">
        <v>0</v>
      </c>
      <c r="V17" s="16">
        <v>266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34"/>
      <c r="C18" s="219"/>
      <c r="D18" s="136">
        <v>119</v>
      </c>
      <c r="E18" s="120" t="s">
        <v>14</v>
      </c>
      <c r="F18" s="719" t="s">
        <v>52</v>
      </c>
      <c r="G18" s="123">
        <v>50</v>
      </c>
      <c r="H18" s="248"/>
      <c r="I18" s="230">
        <v>3.8</v>
      </c>
      <c r="J18" s="16">
        <v>0.4</v>
      </c>
      <c r="K18" s="42">
        <v>24.6</v>
      </c>
      <c r="L18" s="239">
        <v>117.5</v>
      </c>
      <c r="M18" s="230">
        <v>0.05</v>
      </c>
      <c r="N18" s="18">
        <v>0.01</v>
      </c>
      <c r="O18" s="16">
        <v>0</v>
      </c>
      <c r="P18" s="16">
        <v>0</v>
      </c>
      <c r="Q18" s="42">
        <v>0</v>
      </c>
      <c r="R18" s="230">
        <v>10</v>
      </c>
      <c r="S18" s="16">
        <v>32.5</v>
      </c>
      <c r="T18" s="16">
        <v>7</v>
      </c>
      <c r="U18" s="16">
        <v>0.55000000000000004</v>
      </c>
      <c r="V18" s="16">
        <v>46.5</v>
      </c>
      <c r="W18" s="16">
        <v>1.6000000000000001E-3</v>
      </c>
      <c r="X18" s="16">
        <v>3.0000000000000001E-3</v>
      </c>
      <c r="Y18" s="46">
        <v>7.25</v>
      </c>
    </row>
    <row r="19" spans="2:25" s="17" customFormat="1" ht="26.4" customHeight="1" x14ac:dyDescent="0.3">
      <c r="B19" s="734"/>
      <c r="C19" s="219"/>
      <c r="D19" s="134">
        <v>120</v>
      </c>
      <c r="E19" s="120" t="s">
        <v>15</v>
      </c>
      <c r="F19" s="719" t="s">
        <v>45</v>
      </c>
      <c r="G19" s="124">
        <v>45</v>
      </c>
      <c r="H19" s="339"/>
      <c r="I19" s="20">
        <v>2.97</v>
      </c>
      <c r="J19" s="21">
        <v>0.54</v>
      </c>
      <c r="K19" s="22">
        <v>18.09</v>
      </c>
      <c r="L19" s="181">
        <v>89.1</v>
      </c>
      <c r="M19" s="18">
        <v>0.08</v>
      </c>
      <c r="N19" s="18">
        <v>0.04</v>
      </c>
      <c r="O19" s="16">
        <v>0</v>
      </c>
      <c r="P19" s="16">
        <v>0</v>
      </c>
      <c r="Q19" s="19">
        <v>0</v>
      </c>
      <c r="R19" s="230">
        <v>13.05</v>
      </c>
      <c r="S19" s="16">
        <v>67.5</v>
      </c>
      <c r="T19" s="16">
        <v>21.15</v>
      </c>
      <c r="U19" s="16">
        <v>1.75</v>
      </c>
      <c r="V19" s="16">
        <v>105.75</v>
      </c>
      <c r="W19" s="16">
        <v>1.9000000000000001E-4</v>
      </c>
      <c r="X19" s="16">
        <v>2.5000000000000001E-3</v>
      </c>
      <c r="Y19" s="42">
        <v>0.01</v>
      </c>
    </row>
    <row r="20" spans="2:25" s="37" customFormat="1" ht="26.4" customHeight="1" x14ac:dyDescent="0.3">
      <c r="B20" s="733"/>
      <c r="C20" s="339"/>
      <c r="D20" s="243"/>
      <c r="E20" s="242"/>
      <c r="F20" s="145" t="s">
        <v>21</v>
      </c>
      <c r="G20" s="183">
        <f>SUM(G13:G19)</f>
        <v>795</v>
      </c>
      <c r="H20" s="129"/>
      <c r="I20" s="93" t="e">
        <f>I13+#REF!+I15+I16+I17+I18+I19</f>
        <v>#REF!</v>
      </c>
      <c r="J20" s="92" t="e">
        <f>J13+#REF!+J15+J16+J17+J18+J19</f>
        <v>#REF!</v>
      </c>
      <c r="K20" s="177" t="e">
        <f>K13+#REF!+K15+K16+K17+K18+K19</f>
        <v>#REF!</v>
      </c>
      <c r="L20" s="183">
        <f>L13+L14+L15+L16+L17+L18+L19</f>
        <v>819.40000000000009</v>
      </c>
      <c r="M20" s="192" t="e">
        <f>M13+#REF!+M15+M16+M17+M18+M19</f>
        <v>#REF!</v>
      </c>
      <c r="N20" s="92" t="e">
        <f>O13+#REF!+N15+N16+N17+N18+N19</f>
        <v>#REF!</v>
      </c>
      <c r="O20" s="92" t="e">
        <f>P13+#REF!+O15+O16+O17+O18+O19</f>
        <v>#REF!</v>
      </c>
      <c r="P20" s="94" t="e">
        <f>Q13+#REF!+P15+P16+P17+P18+P19</f>
        <v>#REF!</v>
      </c>
      <c r="Q20" s="129" t="e">
        <f>R13+#REF!+Q15+Q16+Q17+Q18+Q19</f>
        <v>#REF!</v>
      </c>
      <c r="R20" s="93" t="e">
        <f>S13+#REF!+R15+R16+R17+R18+R19</f>
        <v>#REF!</v>
      </c>
      <c r="S20" s="92" t="e">
        <f>T13+#REF!+S15+S16+S17+S18+S19</f>
        <v>#REF!</v>
      </c>
      <c r="T20" s="92" t="e">
        <f>U13+#REF!+T15+T16+T17+T18+T19</f>
        <v>#REF!</v>
      </c>
      <c r="U20" s="92" t="e">
        <f>V13+#REF!+U15+U16+U17+U18+U19</f>
        <v>#REF!</v>
      </c>
      <c r="V20" s="92" t="e">
        <f>W13+#REF!+V15+V16+V17+V18+V19</f>
        <v>#REF!</v>
      </c>
      <c r="W20" s="92" t="e">
        <f>X13+#REF!+W15+W16+W17+W18+W19</f>
        <v>#REF!</v>
      </c>
      <c r="X20" s="92" t="e">
        <f>Y13+#REF!+X15+X16+X17+X18+X19</f>
        <v>#REF!</v>
      </c>
      <c r="Y20" s="94" t="e">
        <f>Z13+#REF!+Y15+Y16+Y17+Y18+Y19</f>
        <v>#REF!</v>
      </c>
    </row>
    <row r="21" spans="2:25" s="37" customFormat="1" ht="26.4" customHeight="1" thickBot="1" x14ac:dyDescent="0.35">
      <c r="B21" s="778"/>
      <c r="C21" s="130"/>
      <c r="D21" s="779"/>
      <c r="E21" s="244"/>
      <c r="F21" s="146" t="s">
        <v>22</v>
      </c>
      <c r="G21" s="127"/>
      <c r="H21" s="127"/>
      <c r="I21" s="144"/>
      <c r="J21" s="54"/>
      <c r="K21" s="119"/>
      <c r="L21" s="184">
        <f>L20/23.5</f>
        <v>34.868085106382985</v>
      </c>
      <c r="M21" s="193"/>
      <c r="N21" s="54"/>
      <c r="O21" s="54"/>
      <c r="P21" s="54"/>
      <c r="Q21" s="111"/>
      <c r="R21" s="144"/>
      <c r="S21" s="54"/>
      <c r="T21" s="54"/>
      <c r="U21" s="54"/>
      <c r="V21" s="54"/>
      <c r="W21" s="54"/>
      <c r="X21" s="54"/>
      <c r="Y21" s="111"/>
    </row>
    <row r="22" spans="2:25" x14ac:dyDescent="0.3">
      <c r="B22" s="2"/>
      <c r="C22" s="2"/>
      <c r="D22" s="203"/>
      <c r="E22" s="29"/>
      <c r="F22" s="29"/>
      <c r="G22" s="29"/>
      <c r="H22" s="204"/>
      <c r="I22" s="205"/>
      <c r="J22" s="204"/>
      <c r="K22" s="29"/>
      <c r="L22" s="206"/>
      <c r="M22" s="29"/>
      <c r="N22" s="29"/>
      <c r="O22" s="29"/>
      <c r="P22" s="207"/>
      <c r="Q22" s="207"/>
      <c r="R22" s="207"/>
      <c r="S22" s="207"/>
      <c r="T22" s="207"/>
    </row>
    <row r="23" spans="2:25" ht="18" x14ac:dyDescent="0.3">
      <c r="E23" s="11"/>
      <c r="F23" s="26"/>
      <c r="G23" s="27"/>
      <c r="H23" s="11"/>
      <c r="I23" s="11"/>
      <c r="J23" s="11"/>
      <c r="K23" s="11"/>
    </row>
    <row r="24" spans="2:25" ht="18" x14ac:dyDescent="0.3">
      <c r="E24" s="11"/>
      <c r="F24" s="26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88" t="s">
        <v>1</v>
      </c>
      <c r="C2" s="688"/>
      <c r="D2" s="786"/>
      <c r="E2" s="786" t="s">
        <v>3</v>
      </c>
      <c r="F2" s="688"/>
      <c r="G2" s="690" t="s">
        <v>2</v>
      </c>
      <c r="H2" s="690">
        <v>14</v>
      </c>
      <c r="I2" s="688"/>
      <c r="L2" s="8"/>
      <c r="M2" s="7"/>
      <c r="N2" s="1"/>
      <c r="O2" s="2"/>
    </row>
    <row r="3" spans="2:26" ht="15" thickBot="1" x14ac:dyDescent="0.35">
      <c r="B3" s="1"/>
      <c r="C3" s="1"/>
      <c r="D3" s="223"/>
      <c r="E3" s="223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75" t="s">
        <v>0</v>
      </c>
      <c r="C4" s="875"/>
      <c r="D4" s="878" t="s">
        <v>168</v>
      </c>
      <c r="E4" s="895" t="s">
        <v>38</v>
      </c>
      <c r="F4" s="877" t="s">
        <v>37</v>
      </c>
      <c r="G4" s="877" t="s">
        <v>26</v>
      </c>
      <c r="H4" s="877" t="s">
        <v>154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6" s="17" customFormat="1" ht="28.5" customHeight="1" thickBot="1" x14ac:dyDescent="0.35">
      <c r="B5" s="876"/>
      <c r="C5" s="876"/>
      <c r="D5" s="879"/>
      <c r="E5" s="876"/>
      <c r="F5" s="876"/>
      <c r="G5" s="876"/>
      <c r="H5" s="876"/>
      <c r="I5" s="761" t="s">
        <v>27</v>
      </c>
      <c r="J5" s="706" t="s">
        <v>28</v>
      </c>
      <c r="K5" s="762" t="s">
        <v>29</v>
      </c>
      <c r="L5" s="893"/>
      <c r="M5" s="475" t="s">
        <v>30</v>
      </c>
      <c r="N5" s="475" t="s">
        <v>103</v>
      </c>
      <c r="O5" s="73" t="s">
        <v>31</v>
      </c>
      <c r="P5" s="547" t="s">
        <v>104</v>
      </c>
      <c r="Q5" s="476" t="s">
        <v>105</v>
      </c>
      <c r="R5" s="473" t="s">
        <v>32</v>
      </c>
      <c r="S5" s="474" t="s">
        <v>33</v>
      </c>
      <c r="T5" s="474" t="s">
        <v>34</v>
      </c>
      <c r="U5" s="476" t="s">
        <v>35</v>
      </c>
      <c r="V5" s="475" t="s">
        <v>106</v>
      </c>
      <c r="W5" s="475" t="s">
        <v>107</v>
      </c>
      <c r="X5" s="475" t="s">
        <v>108</v>
      </c>
      <c r="Y5" s="660" t="s">
        <v>109</v>
      </c>
    </row>
    <row r="6" spans="2:26" s="17" customFormat="1" ht="46.5" customHeight="1" x14ac:dyDescent="0.3">
      <c r="B6" s="730" t="s">
        <v>6</v>
      </c>
      <c r="C6" s="128"/>
      <c r="D6" s="521">
        <v>1</v>
      </c>
      <c r="E6" s="157" t="s">
        <v>20</v>
      </c>
      <c r="F6" s="354" t="s">
        <v>12</v>
      </c>
      <c r="G6" s="545">
        <v>15</v>
      </c>
      <c r="H6" s="633"/>
      <c r="I6" s="319">
        <v>3.66</v>
      </c>
      <c r="J6" s="52">
        <v>3.54</v>
      </c>
      <c r="K6" s="365">
        <v>0</v>
      </c>
      <c r="L6" s="652">
        <v>46.5</v>
      </c>
      <c r="M6" s="319">
        <v>0</v>
      </c>
      <c r="N6" s="52">
        <v>4.4999999999999998E-2</v>
      </c>
      <c r="O6" s="52">
        <v>0.24</v>
      </c>
      <c r="P6" s="52">
        <v>43.2</v>
      </c>
      <c r="Q6" s="53">
        <v>0.14000000000000001</v>
      </c>
      <c r="R6" s="319">
        <v>150</v>
      </c>
      <c r="S6" s="52">
        <v>81.599999999999994</v>
      </c>
      <c r="T6" s="52">
        <v>7.05</v>
      </c>
      <c r="U6" s="52">
        <v>0.09</v>
      </c>
      <c r="V6" s="52">
        <v>13.2</v>
      </c>
      <c r="W6" s="52">
        <v>0</v>
      </c>
      <c r="X6" s="52">
        <v>0</v>
      </c>
      <c r="Y6" s="53">
        <v>0</v>
      </c>
    </row>
    <row r="7" spans="2:26" s="37" customFormat="1" ht="26.4" customHeight="1" x14ac:dyDescent="0.3">
      <c r="B7" s="744"/>
      <c r="C7" s="124"/>
      <c r="D7" s="134">
        <v>269</v>
      </c>
      <c r="E7" s="120" t="s">
        <v>10</v>
      </c>
      <c r="F7" s="335" t="s">
        <v>153</v>
      </c>
      <c r="G7" s="682">
        <v>90</v>
      </c>
      <c r="H7" s="158"/>
      <c r="I7" s="230">
        <v>13.94</v>
      </c>
      <c r="J7" s="16">
        <v>16.18</v>
      </c>
      <c r="K7" s="19">
        <v>5.21</v>
      </c>
      <c r="L7" s="179">
        <v>224.21</v>
      </c>
      <c r="M7" s="230">
        <v>6.3E-2</v>
      </c>
      <c r="N7" s="16">
        <v>0.11</v>
      </c>
      <c r="O7" s="16">
        <v>2.23</v>
      </c>
      <c r="P7" s="16">
        <v>36</v>
      </c>
      <c r="Q7" s="42">
        <v>0</v>
      </c>
      <c r="R7" s="230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9">
        <v>0.09</v>
      </c>
    </row>
    <row r="8" spans="2:26" s="37" customFormat="1" ht="26.4" customHeight="1" x14ac:dyDescent="0.3">
      <c r="B8" s="744"/>
      <c r="C8" s="124"/>
      <c r="D8" s="521">
        <v>64</v>
      </c>
      <c r="E8" s="157" t="s">
        <v>47</v>
      </c>
      <c r="F8" s="147" t="s">
        <v>65</v>
      </c>
      <c r="G8" s="678">
        <v>150</v>
      </c>
      <c r="H8" s="395"/>
      <c r="I8" s="236">
        <v>6.45</v>
      </c>
      <c r="J8" s="84">
        <v>4.05</v>
      </c>
      <c r="K8" s="85">
        <v>40.200000000000003</v>
      </c>
      <c r="L8" s="202">
        <v>223.65</v>
      </c>
      <c r="M8" s="236">
        <v>0.08</v>
      </c>
      <c r="N8" s="84">
        <v>0.2</v>
      </c>
      <c r="O8" s="84">
        <v>0</v>
      </c>
      <c r="P8" s="84">
        <v>30</v>
      </c>
      <c r="Q8" s="199">
        <v>0.11</v>
      </c>
      <c r="R8" s="236">
        <v>13.05</v>
      </c>
      <c r="S8" s="84">
        <v>58.34</v>
      </c>
      <c r="T8" s="84">
        <v>22.53</v>
      </c>
      <c r="U8" s="84">
        <v>1.25</v>
      </c>
      <c r="V8" s="84">
        <v>1.1000000000000001</v>
      </c>
      <c r="W8" s="84">
        <v>0</v>
      </c>
      <c r="X8" s="84">
        <v>0</v>
      </c>
      <c r="Y8" s="199">
        <v>0</v>
      </c>
      <c r="Z8" s="117"/>
    </row>
    <row r="9" spans="2:26" s="37" customFormat="1" ht="39.75" customHeight="1" x14ac:dyDescent="0.3">
      <c r="B9" s="744"/>
      <c r="C9" s="124"/>
      <c r="D9" s="521">
        <v>98</v>
      </c>
      <c r="E9" s="158" t="s">
        <v>18</v>
      </c>
      <c r="F9" s="335" t="s">
        <v>17</v>
      </c>
      <c r="G9" s="679">
        <v>200</v>
      </c>
      <c r="H9" s="185"/>
      <c r="I9" s="230">
        <v>0.4</v>
      </c>
      <c r="J9" s="16">
        <v>0</v>
      </c>
      <c r="K9" s="19">
        <v>27</v>
      </c>
      <c r="L9" s="179">
        <v>110</v>
      </c>
      <c r="M9" s="230">
        <v>0.05</v>
      </c>
      <c r="N9" s="16">
        <v>0.02</v>
      </c>
      <c r="O9" s="16">
        <v>0</v>
      </c>
      <c r="P9" s="16">
        <v>0</v>
      </c>
      <c r="Q9" s="42">
        <v>0</v>
      </c>
      <c r="R9" s="230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  <c r="Z9" s="117"/>
    </row>
    <row r="10" spans="2:26" s="37" customFormat="1" ht="26.4" customHeight="1" x14ac:dyDescent="0.3">
      <c r="B10" s="797"/>
      <c r="C10" s="202"/>
      <c r="D10" s="525">
        <v>119</v>
      </c>
      <c r="E10" s="157" t="s">
        <v>14</v>
      </c>
      <c r="F10" s="121" t="s">
        <v>19</v>
      </c>
      <c r="G10" s="521">
        <v>25</v>
      </c>
      <c r="H10" s="157"/>
      <c r="I10" s="259">
        <v>1.78</v>
      </c>
      <c r="J10" s="21">
        <v>0.18</v>
      </c>
      <c r="K10" s="22">
        <v>11.05</v>
      </c>
      <c r="L10" s="257">
        <v>60</v>
      </c>
      <c r="M10" s="259">
        <v>2.5000000000000001E-2</v>
      </c>
      <c r="N10" s="21">
        <v>8.0000000000000002E-3</v>
      </c>
      <c r="O10" s="21">
        <v>0</v>
      </c>
      <c r="P10" s="21">
        <v>0</v>
      </c>
      <c r="Q10" s="49">
        <v>0</v>
      </c>
      <c r="R10" s="259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566"/>
    </row>
    <row r="11" spans="2:26" s="37" customFormat="1" ht="30" customHeight="1" x14ac:dyDescent="0.3">
      <c r="B11" s="744"/>
      <c r="C11" s="124"/>
      <c r="D11" s="521">
        <v>120</v>
      </c>
      <c r="E11" s="157" t="s">
        <v>15</v>
      </c>
      <c r="F11" s="121" t="s">
        <v>45</v>
      </c>
      <c r="G11" s="521">
        <v>20</v>
      </c>
      <c r="H11" s="157"/>
      <c r="I11" s="259">
        <v>1.1399999999999999</v>
      </c>
      <c r="J11" s="21">
        <v>0.22</v>
      </c>
      <c r="K11" s="22">
        <v>7.44</v>
      </c>
      <c r="L11" s="257">
        <v>36.26</v>
      </c>
      <c r="M11" s="259">
        <v>0.02</v>
      </c>
      <c r="N11" s="21">
        <v>2.4E-2</v>
      </c>
      <c r="O11" s="21">
        <v>0.08</v>
      </c>
      <c r="P11" s="21">
        <v>0</v>
      </c>
      <c r="Q11" s="49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  <c r="Z11" s="117"/>
    </row>
    <row r="12" spans="2:26" s="37" customFormat="1" ht="30" customHeight="1" x14ac:dyDescent="0.3">
      <c r="B12" s="744"/>
      <c r="C12" s="124"/>
      <c r="D12" s="243"/>
      <c r="E12" s="159"/>
      <c r="F12" s="145" t="s">
        <v>21</v>
      </c>
      <c r="G12" s="569">
        <f>SUM(G6:G11)</f>
        <v>500</v>
      </c>
      <c r="H12" s="272"/>
      <c r="I12" s="392">
        <f t="shared" ref="I12:Y12" si="0">I6+I7+I8+I9+I10+I11</f>
        <v>27.37</v>
      </c>
      <c r="J12" s="83">
        <f t="shared" si="0"/>
        <v>24.169999999999998</v>
      </c>
      <c r="K12" s="254">
        <f t="shared" si="0"/>
        <v>90.899999999999991</v>
      </c>
      <c r="L12" s="368">
        <f>SUM(L6:L11)</f>
        <v>700.62</v>
      </c>
      <c r="M12" s="392">
        <f t="shared" si="0"/>
        <v>0.23799999999999999</v>
      </c>
      <c r="N12" s="83">
        <f t="shared" si="0"/>
        <v>0.40700000000000003</v>
      </c>
      <c r="O12" s="83">
        <f t="shared" si="0"/>
        <v>2.5499999999999998</v>
      </c>
      <c r="P12" s="83">
        <f t="shared" si="0"/>
        <v>109.2</v>
      </c>
      <c r="Q12" s="253">
        <f t="shared" si="0"/>
        <v>0.25</v>
      </c>
      <c r="R12" s="392">
        <f t="shared" si="0"/>
        <v>208.57000000000002</v>
      </c>
      <c r="S12" s="83">
        <f t="shared" si="0"/>
        <v>429.58</v>
      </c>
      <c r="T12" s="83">
        <f t="shared" si="0"/>
        <v>100.02</v>
      </c>
      <c r="U12" s="83">
        <f t="shared" si="0"/>
        <v>4.84</v>
      </c>
      <c r="V12" s="83">
        <f t="shared" si="0"/>
        <v>372.25</v>
      </c>
      <c r="W12" s="83">
        <f t="shared" si="0"/>
        <v>8.2000000000000007E-3</v>
      </c>
      <c r="X12" s="83">
        <f t="shared" si="0"/>
        <v>7.4200000000000004E-3</v>
      </c>
      <c r="Y12" s="253">
        <f t="shared" si="0"/>
        <v>0.10199999999999999</v>
      </c>
    </row>
    <row r="13" spans="2:26" s="37" customFormat="1" ht="30" customHeight="1" thickBot="1" x14ac:dyDescent="0.35">
      <c r="B13" s="766"/>
      <c r="C13" s="127"/>
      <c r="D13" s="243"/>
      <c r="E13" s="159"/>
      <c r="F13" s="433" t="s">
        <v>22</v>
      </c>
      <c r="G13" s="569"/>
      <c r="H13" s="272"/>
      <c r="I13" s="192"/>
      <c r="J13" s="92"/>
      <c r="K13" s="177"/>
      <c r="L13" s="617">
        <f>L12/23.5</f>
        <v>29.813617021276595</v>
      </c>
      <c r="M13" s="193"/>
      <c r="N13" s="54"/>
      <c r="O13" s="54"/>
      <c r="P13" s="54"/>
      <c r="Q13" s="111"/>
      <c r="R13" s="193"/>
      <c r="S13" s="54"/>
      <c r="T13" s="54"/>
      <c r="U13" s="54"/>
      <c r="V13" s="54"/>
      <c r="W13" s="54"/>
      <c r="X13" s="54"/>
      <c r="Y13" s="111"/>
    </row>
    <row r="14" spans="2:26" s="17" customFormat="1" ht="43.5" customHeight="1" x14ac:dyDescent="0.3">
      <c r="B14" s="730" t="s">
        <v>7</v>
      </c>
      <c r="C14" s="128"/>
      <c r="D14" s="493">
        <v>27</v>
      </c>
      <c r="E14" s="283" t="s">
        <v>20</v>
      </c>
      <c r="F14" s="334" t="s">
        <v>173</v>
      </c>
      <c r="G14" s="686">
        <v>100</v>
      </c>
      <c r="H14" s="128"/>
      <c r="I14" s="39">
        <v>0.8</v>
      </c>
      <c r="J14" s="40">
        <v>0.3</v>
      </c>
      <c r="K14" s="45">
        <v>9.6</v>
      </c>
      <c r="L14" s="180">
        <v>49</v>
      </c>
      <c r="M14" s="249">
        <v>0.06</v>
      </c>
      <c r="N14" s="39">
        <v>0.04</v>
      </c>
      <c r="O14" s="40">
        <v>10</v>
      </c>
      <c r="P14" s="40">
        <v>20</v>
      </c>
      <c r="Q14" s="41">
        <v>0</v>
      </c>
      <c r="R14" s="249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6" s="17" customFormat="1" ht="26.4" customHeight="1" x14ac:dyDescent="0.3">
      <c r="B15" s="744"/>
      <c r="C15" s="124"/>
      <c r="D15" s="134">
        <v>272</v>
      </c>
      <c r="E15" s="123" t="s">
        <v>88</v>
      </c>
      <c r="F15" s="696" t="s">
        <v>164</v>
      </c>
      <c r="G15" s="123">
        <v>200</v>
      </c>
      <c r="H15" s="120"/>
      <c r="I15" s="230">
        <v>5.51</v>
      </c>
      <c r="J15" s="16">
        <v>4.83</v>
      </c>
      <c r="K15" s="42">
        <v>14.47</v>
      </c>
      <c r="L15" s="653">
        <v>123.38</v>
      </c>
      <c r="M15" s="230">
        <v>0.08</v>
      </c>
      <c r="N15" s="18">
        <v>0.06</v>
      </c>
      <c r="O15" s="16">
        <v>5.17</v>
      </c>
      <c r="P15" s="16">
        <v>100</v>
      </c>
      <c r="Q15" s="42">
        <v>0.01</v>
      </c>
      <c r="R15" s="230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42">
        <v>0.04</v>
      </c>
    </row>
    <row r="16" spans="2:26" s="37" customFormat="1" ht="35.25" customHeight="1" x14ac:dyDescent="0.3">
      <c r="B16" s="733"/>
      <c r="C16" s="339"/>
      <c r="D16" s="135">
        <v>285</v>
      </c>
      <c r="E16" s="125" t="s">
        <v>10</v>
      </c>
      <c r="F16" s="363" t="s">
        <v>169</v>
      </c>
      <c r="G16" s="687">
        <v>90</v>
      </c>
      <c r="H16" s="687"/>
      <c r="I16" s="231">
        <v>14.42</v>
      </c>
      <c r="J16" s="13">
        <v>13.68</v>
      </c>
      <c r="K16" s="46">
        <v>4.17</v>
      </c>
      <c r="L16" s="99">
        <v>198.05</v>
      </c>
      <c r="M16" s="356">
        <v>0.06</v>
      </c>
      <c r="N16" s="89">
        <v>0.11</v>
      </c>
      <c r="O16" s="90">
        <v>1.0900000000000001</v>
      </c>
      <c r="P16" s="90">
        <v>110</v>
      </c>
      <c r="Q16" s="91">
        <v>0</v>
      </c>
      <c r="R16" s="356">
        <v>20.72</v>
      </c>
      <c r="S16" s="90">
        <v>156.27000000000001</v>
      </c>
      <c r="T16" s="90">
        <v>25.01</v>
      </c>
      <c r="U16" s="90">
        <v>2.23</v>
      </c>
      <c r="V16" s="90">
        <v>296.72000000000003</v>
      </c>
      <c r="W16" s="90">
        <v>6.3400000000000001E-3</v>
      </c>
      <c r="X16" s="90">
        <v>1.4E-3</v>
      </c>
      <c r="Y16" s="95">
        <v>0.05</v>
      </c>
    </row>
    <row r="17" spans="2:25" s="37" customFormat="1" ht="26.4" customHeight="1" x14ac:dyDescent="0.3">
      <c r="B17" s="733"/>
      <c r="C17" s="339"/>
      <c r="D17" s="521">
        <v>53</v>
      </c>
      <c r="E17" s="124" t="s">
        <v>59</v>
      </c>
      <c r="F17" s="121" t="s">
        <v>90</v>
      </c>
      <c r="G17" s="157">
        <v>150</v>
      </c>
      <c r="H17" s="157"/>
      <c r="I17" s="259">
        <v>3.3</v>
      </c>
      <c r="J17" s="21">
        <v>4.95</v>
      </c>
      <c r="K17" s="49">
        <v>32.25</v>
      </c>
      <c r="L17" s="258">
        <v>186.45</v>
      </c>
      <c r="M17" s="259">
        <v>0.03</v>
      </c>
      <c r="N17" s="20">
        <v>0.03</v>
      </c>
      <c r="O17" s="21">
        <v>0</v>
      </c>
      <c r="P17" s="21">
        <v>18.899999999999999</v>
      </c>
      <c r="Q17" s="22">
        <v>0.08</v>
      </c>
      <c r="R17" s="259">
        <v>4.95</v>
      </c>
      <c r="S17" s="21">
        <v>79.83</v>
      </c>
      <c r="T17" s="21">
        <v>26.52</v>
      </c>
      <c r="U17" s="21">
        <v>0.53</v>
      </c>
      <c r="V17" s="21">
        <v>0.52</v>
      </c>
      <c r="W17" s="21">
        <v>0</v>
      </c>
      <c r="X17" s="21">
        <v>8.0000000000000002E-3</v>
      </c>
      <c r="Y17" s="49">
        <v>2.7E-2</v>
      </c>
    </row>
    <row r="18" spans="2:25" s="17" customFormat="1" ht="33.75" customHeight="1" x14ac:dyDescent="0.3">
      <c r="B18" s="734"/>
      <c r="C18" s="219"/>
      <c r="D18" s="135">
        <v>101</v>
      </c>
      <c r="E18" s="125" t="s">
        <v>18</v>
      </c>
      <c r="F18" s="363" t="s">
        <v>63</v>
      </c>
      <c r="G18" s="687">
        <v>200</v>
      </c>
      <c r="H18" s="687"/>
      <c r="I18" s="230">
        <v>0.8</v>
      </c>
      <c r="J18" s="16">
        <v>0</v>
      </c>
      <c r="K18" s="42">
        <v>24.6</v>
      </c>
      <c r="L18" s="239">
        <v>101.2</v>
      </c>
      <c r="M18" s="230">
        <v>0</v>
      </c>
      <c r="N18" s="18">
        <v>0.04</v>
      </c>
      <c r="O18" s="16">
        <v>140</v>
      </c>
      <c r="P18" s="16">
        <v>100</v>
      </c>
      <c r="Q18" s="42">
        <v>0</v>
      </c>
      <c r="R18" s="230">
        <v>21.6</v>
      </c>
      <c r="S18" s="16">
        <v>3.4</v>
      </c>
      <c r="T18" s="16">
        <v>29.25</v>
      </c>
      <c r="U18" s="16">
        <v>1.26</v>
      </c>
      <c r="V18" s="16">
        <v>8.68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4"/>
      <c r="C19" s="219"/>
      <c r="D19" s="525">
        <v>119</v>
      </c>
      <c r="E19" s="124" t="s">
        <v>52</v>
      </c>
      <c r="F19" s="121" t="s">
        <v>52</v>
      </c>
      <c r="G19" s="157">
        <v>30</v>
      </c>
      <c r="H19" s="157"/>
      <c r="I19" s="259">
        <v>2.13</v>
      </c>
      <c r="J19" s="21">
        <v>0.21</v>
      </c>
      <c r="K19" s="49">
        <v>13.26</v>
      </c>
      <c r="L19" s="396">
        <v>72</v>
      </c>
      <c r="M19" s="259">
        <v>0.03</v>
      </c>
      <c r="N19" s="20">
        <v>0.01</v>
      </c>
      <c r="O19" s="21">
        <v>0</v>
      </c>
      <c r="P19" s="21">
        <v>0</v>
      </c>
      <c r="Q19" s="49">
        <v>0</v>
      </c>
      <c r="R19" s="259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26.4" customHeight="1" x14ac:dyDescent="0.3">
      <c r="B20" s="734"/>
      <c r="C20" s="219"/>
      <c r="D20" s="525">
        <v>120</v>
      </c>
      <c r="E20" s="124" t="s">
        <v>45</v>
      </c>
      <c r="F20" s="121" t="s">
        <v>45</v>
      </c>
      <c r="G20" s="157">
        <v>20</v>
      </c>
      <c r="H20" s="157"/>
      <c r="I20" s="259">
        <v>1.1399999999999999</v>
      </c>
      <c r="J20" s="21">
        <v>0.22</v>
      </c>
      <c r="K20" s="49">
        <v>7.44</v>
      </c>
      <c r="L20" s="396">
        <v>36.26</v>
      </c>
      <c r="M20" s="259">
        <v>0.02</v>
      </c>
      <c r="N20" s="20">
        <v>2.4E-2</v>
      </c>
      <c r="O20" s="21">
        <v>0.08</v>
      </c>
      <c r="P20" s="21">
        <v>0</v>
      </c>
      <c r="Q20" s="49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37" customFormat="1" ht="26.4" customHeight="1" x14ac:dyDescent="0.3">
      <c r="B21" s="733"/>
      <c r="C21" s="339"/>
      <c r="D21" s="243"/>
      <c r="E21" s="129"/>
      <c r="F21" s="145" t="s">
        <v>21</v>
      </c>
      <c r="G21" s="272">
        <f>SUM(G14:G20)</f>
        <v>790</v>
      </c>
      <c r="H21" s="272"/>
      <c r="I21" s="191">
        <f t="shared" ref="I21:Y21" si="1">SUM(I14:I20)</f>
        <v>28.1</v>
      </c>
      <c r="J21" s="35">
        <f t="shared" si="1"/>
        <v>24.189999999999998</v>
      </c>
      <c r="K21" s="71">
        <f t="shared" si="1"/>
        <v>105.79</v>
      </c>
      <c r="L21" s="625">
        <f>L14+L15+L16+L17+L18+L19+L20</f>
        <v>766.34</v>
      </c>
      <c r="M21" s="191">
        <f t="shared" si="1"/>
        <v>0.28000000000000003</v>
      </c>
      <c r="N21" s="35">
        <f t="shared" si="1"/>
        <v>0.31400000000000006</v>
      </c>
      <c r="O21" s="35">
        <f t="shared" si="1"/>
        <v>156.34</v>
      </c>
      <c r="P21" s="35">
        <f t="shared" si="1"/>
        <v>348.9</v>
      </c>
      <c r="Q21" s="71">
        <f t="shared" si="1"/>
        <v>0.09</v>
      </c>
      <c r="R21" s="191">
        <f t="shared" si="1"/>
        <v>99.7</v>
      </c>
      <c r="S21" s="35">
        <f t="shared" si="1"/>
        <v>418.56999999999994</v>
      </c>
      <c r="T21" s="35">
        <f t="shared" si="1"/>
        <v>136.76999999999998</v>
      </c>
      <c r="U21" s="35">
        <f t="shared" si="1"/>
        <v>6.71</v>
      </c>
      <c r="V21" s="35">
        <f t="shared" si="1"/>
        <v>957.57999999999993</v>
      </c>
      <c r="W21" s="35">
        <f t="shared" si="1"/>
        <v>1.7169999999999998E-2</v>
      </c>
      <c r="X21" s="35">
        <f t="shared" si="1"/>
        <v>1.3690000000000001E-2</v>
      </c>
      <c r="Y21" s="71">
        <f t="shared" si="1"/>
        <v>0.129</v>
      </c>
    </row>
    <row r="22" spans="2:25" s="37" customFormat="1" ht="26.4" customHeight="1" thickBot="1" x14ac:dyDescent="0.35">
      <c r="B22" s="778"/>
      <c r="C22" s="130"/>
      <c r="D22" s="251"/>
      <c r="E22" s="127"/>
      <c r="F22" s="146" t="s">
        <v>22</v>
      </c>
      <c r="G22" s="187"/>
      <c r="H22" s="187"/>
      <c r="I22" s="193"/>
      <c r="J22" s="54"/>
      <c r="K22" s="111"/>
      <c r="L22" s="437">
        <f>L21/23.5</f>
        <v>32.610212765957449</v>
      </c>
      <c r="M22" s="193"/>
      <c r="N22" s="54"/>
      <c r="O22" s="54"/>
      <c r="P22" s="54"/>
      <c r="Q22" s="111"/>
      <c r="R22" s="193"/>
      <c r="S22" s="54"/>
      <c r="T22" s="54"/>
      <c r="U22" s="54"/>
      <c r="V22" s="54"/>
      <c r="W22" s="54"/>
      <c r="X22" s="54"/>
      <c r="Y22" s="111"/>
    </row>
    <row r="23" spans="2:25" x14ac:dyDescent="0.3">
      <c r="B23" s="9"/>
      <c r="C23" s="9"/>
      <c r="D23" s="222"/>
      <c r="E23" s="222"/>
      <c r="F23" s="29"/>
      <c r="G23" s="29"/>
      <c r="H23" s="29"/>
      <c r="I23" s="205"/>
      <c r="J23" s="204"/>
      <c r="K23" s="29"/>
      <c r="L23" s="206"/>
      <c r="M23" s="29"/>
      <c r="N23" s="29"/>
      <c r="O23" s="29"/>
      <c r="P23" s="207"/>
      <c r="Q23" s="207"/>
      <c r="R23" s="207"/>
      <c r="S23" s="207"/>
      <c r="T23" s="207"/>
      <c r="U23" s="207"/>
      <c r="V23" s="207"/>
      <c r="W23" s="207"/>
      <c r="X23" s="207"/>
      <c r="Y23" s="207"/>
    </row>
    <row r="24" spans="2:25" x14ac:dyDescent="0.3">
      <c r="M24" s="455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8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88" t="s">
        <v>1</v>
      </c>
      <c r="C2" s="688"/>
      <c r="D2" s="786"/>
      <c r="E2" s="787" t="s">
        <v>3</v>
      </c>
      <c r="F2" s="688"/>
      <c r="G2" s="690" t="s">
        <v>2</v>
      </c>
      <c r="H2" s="729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3"/>
      <c r="E3" s="224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73"/>
      <c r="O4" s="886"/>
      <c r="P4" s="886"/>
      <c r="Q4" s="887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47.4" thickBot="1" x14ac:dyDescent="0.35">
      <c r="B5" s="876"/>
      <c r="C5" s="880"/>
      <c r="D5" s="879"/>
      <c r="E5" s="876"/>
      <c r="F5" s="876"/>
      <c r="G5" s="876"/>
      <c r="H5" s="876"/>
      <c r="I5" s="332" t="s">
        <v>27</v>
      </c>
      <c r="J5" s="325" t="s">
        <v>28</v>
      </c>
      <c r="K5" s="519" t="s">
        <v>29</v>
      </c>
      <c r="L5" s="893"/>
      <c r="M5" s="332" t="s">
        <v>30</v>
      </c>
      <c r="N5" s="332" t="s">
        <v>103</v>
      </c>
      <c r="O5" s="325" t="s">
        <v>31</v>
      </c>
      <c r="P5" s="518" t="s">
        <v>104</v>
      </c>
      <c r="Q5" s="519" t="s">
        <v>105</v>
      </c>
      <c r="R5" s="332" t="s">
        <v>32</v>
      </c>
      <c r="S5" s="325" t="s">
        <v>33</v>
      </c>
      <c r="T5" s="325" t="s">
        <v>34</v>
      </c>
      <c r="U5" s="519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21.75" customHeight="1" x14ac:dyDescent="0.3">
      <c r="B6" s="788"/>
      <c r="C6" s="798"/>
      <c r="D6" s="493">
        <v>27</v>
      </c>
      <c r="E6" s="283" t="s">
        <v>20</v>
      </c>
      <c r="F6" s="334" t="s">
        <v>173</v>
      </c>
      <c r="G6" s="686">
        <v>100</v>
      </c>
      <c r="H6" s="128"/>
      <c r="I6" s="39">
        <v>0.8</v>
      </c>
      <c r="J6" s="40">
        <v>0.3</v>
      </c>
      <c r="K6" s="45">
        <v>9.6</v>
      </c>
      <c r="L6" s="180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26.4" customHeight="1" x14ac:dyDescent="0.3">
      <c r="B7" s="731" t="s">
        <v>6</v>
      </c>
      <c r="C7" s="123"/>
      <c r="D7" s="521">
        <v>197</v>
      </c>
      <c r="E7" s="158" t="s">
        <v>20</v>
      </c>
      <c r="F7" s="335" t="s">
        <v>155</v>
      </c>
      <c r="G7" s="520">
        <v>50</v>
      </c>
      <c r="H7" s="120"/>
      <c r="I7" s="230">
        <v>4.84</v>
      </c>
      <c r="J7" s="16">
        <v>4.43</v>
      </c>
      <c r="K7" s="19">
        <v>9.8699999999999992</v>
      </c>
      <c r="L7" s="181">
        <v>99.54</v>
      </c>
      <c r="M7" s="420">
        <v>0.03</v>
      </c>
      <c r="N7" s="230">
        <v>0.05</v>
      </c>
      <c r="O7" s="16">
        <v>1.54</v>
      </c>
      <c r="P7" s="16">
        <v>40</v>
      </c>
      <c r="Q7" s="19">
        <v>0.14000000000000001</v>
      </c>
      <c r="R7" s="230">
        <v>121.35</v>
      </c>
      <c r="S7" s="16">
        <v>79.95</v>
      </c>
      <c r="T7" s="16">
        <v>9.44</v>
      </c>
      <c r="U7" s="16">
        <v>0.46</v>
      </c>
      <c r="V7" s="16">
        <v>62.33</v>
      </c>
      <c r="W7" s="16">
        <v>2.5999999999999998E-4</v>
      </c>
      <c r="X7" s="16">
        <v>5.0000000000000002E-5</v>
      </c>
      <c r="Y7" s="42">
        <v>0</v>
      </c>
    </row>
    <row r="8" spans="2:25" s="37" customFormat="1" ht="26.4" customHeight="1" x14ac:dyDescent="0.3">
      <c r="B8" s="744"/>
      <c r="C8" s="124"/>
      <c r="D8" s="135">
        <v>66</v>
      </c>
      <c r="E8" s="156" t="s">
        <v>57</v>
      </c>
      <c r="F8" s="434" t="s">
        <v>55</v>
      </c>
      <c r="G8" s="533">
        <v>150</v>
      </c>
      <c r="H8" s="97"/>
      <c r="I8" s="230">
        <v>15.6</v>
      </c>
      <c r="J8" s="16">
        <v>16.350000000000001</v>
      </c>
      <c r="K8" s="19">
        <v>2.7</v>
      </c>
      <c r="L8" s="178">
        <v>220.2</v>
      </c>
      <c r="M8" s="239">
        <v>7.0000000000000007E-2</v>
      </c>
      <c r="N8" s="230">
        <v>0.41</v>
      </c>
      <c r="O8" s="16">
        <v>0.52</v>
      </c>
      <c r="P8" s="16">
        <v>171.15</v>
      </c>
      <c r="Q8" s="19">
        <v>2</v>
      </c>
      <c r="R8" s="230">
        <v>112.35</v>
      </c>
      <c r="S8" s="16">
        <v>250.35</v>
      </c>
      <c r="T8" s="16">
        <v>18.809999999999999</v>
      </c>
      <c r="U8" s="16">
        <v>2.79</v>
      </c>
      <c r="V8" s="16">
        <v>232.65</v>
      </c>
      <c r="W8" s="16">
        <v>2.3E-2</v>
      </c>
      <c r="X8" s="16">
        <v>2.7E-2</v>
      </c>
      <c r="Y8" s="42">
        <v>0.1</v>
      </c>
    </row>
    <row r="9" spans="2:25" s="37" customFormat="1" ht="26.4" customHeight="1" x14ac:dyDescent="0.3">
      <c r="B9" s="744"/>
      <c r="C9" s="124"/>
      <c r="D9" s="521">
        <v>159</v>
      </c>
      <c r="E9" s="158" t="s">
        <v>43</v>
      </c>
      <c r="F9" s="335" t="s">
        <v>118</v>
      </c>
      <c r="G9" s="679">
        <v>200</v>
      </c>
      <c r="H9" s="120"/>
      <c r="I9" s="230">
        <v>0.2</v>
      </c>
      <c r="J9" s="16">
        <v>0</v>
      </c>
      <c r="K9" s="19">
        <v>19.8</v>
      </c>
      <c r="L9" s="178">
        <v>80</v>
      </c>
      <c r="M9" s="178">
        <v>0</v>
      </c>
      <c r="N9" s="18">
        <v>0</v>
      </c>
      <c r="O9" s="16">
        <v>9.1999999999999993</v>
      </c>
      <c r="P9" s="16">
        <v>0</v>
      </c>
      <c r="Q9" s="42">
        <v>0</v>
      </c>
      <c r="R9" s="18">
        <v>14.58</v>
      </c>
      <c r="S9" s="16">
        <v>7.12</v>
      </c>
      <c r="T9" s="16">
        <v>7.3</v>
      </c>
      <c r="U9" s="16">
        <v>0.86</v>
      </c>
      <c r="V9" s="16">
        <v>13.56</v>
      </c>
      <c r="W9" s="16">
        <v>0</v>
      </c>
      <c r="X9" s="16">
        <v>0</v>
      </c>
      <c r="Y9" s="42">
        <v>0</v>
      </c>
    </row>
    <row r="10" spans="2:25" s="37" customFormat="1" ht="26.4" customHeight="1" x14ac:dyDescent="0.3">
      <c r="B10" s="744"/>
      <c r="C10" s="124"/>
      <c r="D10" s="134">
        <v>120</v>
      </c>
      <c r="E10" s="158" t="s">
        <v>15</v>
      </c>
      <c r="F10" s="719" t="s">
        <v>45</v>
      </c>
      <c r="G10" s="134">
        <v>20</v>
      </c>
      <c r="H10" s="248"/>
      <c r="I10" s="230">
        <v>1.1399999999999999</v>
      </c>
      <c r="J10" s="16">
        <v>0.22</v>
      </c>
      <c r="K10" s="19">
        <v>7.44</v>
      </c>
      <c r="L10" s="179">
        <v>36.26</v>
      </c>
      <c r="M10" s="258">
        <v>0.02</v>
      </c>
      <c r="N10" s="259">
        <v>2.4E-2</v>
      </c>
      <c r="O10" s="21">
        <v>0.08</v>
      </c>
      <c r="P10" s="21">
        <v>0</v>
      </c>
      <c r="Q10" s="22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4"/>
      <c r="C11" s="124"/>
      <c r="D11" s="521"/>
      <c r="E11" s="157"/>
      <c r="F11" s="145" t="s">
        <v>21</v>
      </c>
      <c r="G11" s="512">
        <f>SUM(G6:G10)</f>
        <v>520</v>
      </c>
      <c r="H11" s="511"/>
      <c r="I11" s="514">
        <f>SUM(I6:I10)</f>
        <v>22.58</v>
      </c>
      <c r="J11" s="513">
        <f t="shared" ref="J11:Y11" si="0">SUM(J6:J10)</f>
        <v>21.3</v>
      </c>
      <c r="K11" s="516">
        <f t="shared" si="0"/>
        <v>49.41</v>
      </c>
      <c r="L11" s="604">
        <f>L6+L7+L8+L9+L10</f>
        <v>485</v>
      </c>
      <c r="M11" s="305">
        <f t="shared" si="0"/>
        <v>0.18</v>
      </c>
      <c r="N11" s="514">
        <f t="shared" si="0"/>
        <v>0.52400000000000002</v>
      </c>
      <c r="O11" s="513">
        <f t="shared" si="0"/>
        <v>21.339999999999996</v>
      </c>
      <c r="P11" s="513">
        <f t="shared" si="0"/>
        <v>231.15</v>
      </c>
      <c r="Q11" s="516">
        <f t="shared" si="0"/>
        <v>2.14</v>
      </c>
      <c r="R11" s="514">
        <f t="shared" si="0"/>
        <v>275.08</v>
      </c>
      <c r="S11" s="513">
        <f t="shared" si="0"/>
        <v>381.42</v>
      </c>
      <c r="T11" s="513">
        <f t="shared" si="0"/>
        <v>52.75</v>
      </c>
      <c r="U11" s="513">
        <f t="shared" si="0"/>
        <v>5.07</v>
      </c>
      <c r="V11" s="513">
        <f t="shared" si="0"/>
        <v>596.04</v>
      </c>
      <c r="W11" s="513">
        <f t="shared" si="0"/>
        <v>2.9260000000000001E-2</v>
      </c>
      <c r="X11" s="513">
        <f t="shared" si="0"/>
        <v>2.9150000000000002E-2</v>
      </c>
      <c r="Y11" s="515">
        <f t="shared" si="0"/>
        <v>0.112</v>
      </c>
    </row>
    <row r="12" spans="2:25" s="37" customFormat="1" ht="26.4" customHeight="1" thickBot="1" x14ac:dyDescent="0.35">
      <c r="B12" s="766"/>
      <c r="C12" s="129"/>
      <c r="D12" s="251"/>
      <c r="E12" s="187"/>
      <c r="F12" s="146" t="s">
        <v>22</v>
      </c>
      <c r="G12" s="251"/>
      <c r="H12" s="244"/>
      <c r="I12" s="233"/>
      <c r="J12" s="141"/>
      <c r="K12" s="213"/>
      <c r="L12" s="634">
        <f>L11/23.5</f>
        <v>20.638297872340427</v>
      </c>
      <c r="M12" s="517"/>
      <c r="N12" s="233"/>
      <c r="O12" s="141"/>
      <c r="P12" s="141"/>
      <c r="Q12" s="213"/>
      <c r="R12" s="233"/>
      <c r="S12" s="141"/>
      <c r="T12" s="141"/>
      <c r="U12" s="141"/>
      <c r="V12" s="141"/>
      <c r="W12" s="141"/>
      <c r="X12" s="141"/>
      <c r="Y12" s="142"/>
    </row>
    <row r="13" spans="2:25" s="17" customFormat="1" ht="26.4" customHeight="1" x14ac:dyDescent="0.3">
      <c r="B13" s="776" t="s">
        <v>7</v>
      </c>
      <c r="C13" s="143"/>
      <c r="D13" s="545">
        <v>6</v>
      </c>
      <c r="E13" s="331" t="s">
        <v>8</v>
      </c>
      <c r="F13" s="799" t="s">
        <v>156</v>
      </c>
      <c r="G13" s="683">
        <v>60</v>
      </c>
      <c r="H13" s="209"/>
      <c r="I13" s="241">
        <v>0.85</v>
      </c>
      <c r="J13" s="38">
        <v>5.05</v>
      </c>
      <c r="K13" s="51">
        <v>7.56</v>
      </c>
      <c r="L13" s="461">
        <v>79.599999999999994</v>
      </c>
      <c r="M13" s="180">
        <v>0.02</v>
      </c>
      <c r="N13" s="50">
        <v>0.02</v>
      </c>
      <c r="O13" s="38">
        <v>18.5</v>
      </c>
      <c r="P13" s="38">
        <v>200</v>
      </c>
      <c r="Q13" s="38">
        <v>0</v>
      </c>
      <c r="R13" s="249">
        <v>22.79</v>
      </c>
      <c r="S13" s="40">
        <v>18.149999999999999</v>
      </c>
      <c r="T13" s="40">
        <v>10.24</v>
      </c>
      <c r="U13" s="40">
        <v>0.33</v>
      </c>
      <c r="V13" s="40">
        <v>140.16999999999999</v>
      </c>
      <c r="W13" s="40">
        <v>1.7099999999999999E-3</v>
      </c>
      <c r="X13" s="40">
        <v>1.2999999999999999E-4</v>
      </c>
      <c r="Y13" s="41">
        <v>0.01</v>
      </c>
    </row>
    <row r="14" spans="2:25" s="17" customFormat="1" ht="26.4" customHeight="1" x14ac:dyDescent="0.3">
      <c r="B14" s="731"/>
      <c r="C14" s="123"/>
      <c r="D14" s="157">
        <v>34</v>
      </c>
      <c r="E14" s="156" t="s">
        <v>9</v>
      </c>
      <c r="F14" s="603" t="s">
        <v>71</v>
      </c>
      <c r="G14" s="684">
        <v>200</v>
      </c>
      <c r="H14" s="156"/>
      <c r="I14" s="231">
        <v>9</v>
      </c>
      <c r="J14" s="13">
        <v>5.6</v>
      </c>
      <c r="K14" s="24">
        <v>13.8</v>
      </c>
      <c r="L14" s="126">
        <v>141</v>
      </c>
      <c r="M14" s="200">
        <v>0.24</v>
      </c>
      <c r="N14" s="200">
        <v>0.1</v>
      </c>
      <c r="O14" s="84">
        <v>1.1599999999999999</v>
      </c>
      <c r="P14" s="84">
        <v>160</v>
      </c>
      <c r="Q14" s="199">
        <v>0</v>
      </c>
      <c r="R14" s="236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199">
        <v>0.02</v>
      </c>
    </row>
    <row r="15" spans="2:25" s="37" customFormat="1" ht="26.4" customHeight="1" x14ac:dyDescent="0.3">
      <c r="B15" s="733"/>
      <c r="C15" s="339"/>
      <c r="D15" s="521">
        <v>194</v>
      </c>
      <c r="E15" s="124" t="s">
        <v>10</v>
      </c>
      <c r="F15" s="165" t="s">
        <v>157</v>
      </c>
      <c r="G15" s="220">
        <v>90</v>
      </c>
      <c r="H15" s="98"/>
      <c r="I15" s="356">
        <v>16.559999999999999</v>
      </c>
      <c r="J15" s="90">
        <v>14.22</v>
      </c>
      <c r="K15" s="95">
        <v>11.7</v>
      </c>
      <c r="L15" s="431">
        <v>240.93</v>
      </c>
      <c r="M15" s="178">
        <v>0.04</v>
      </c>
      <c r="N15" s="18">
        <v>0.08</v>
      </c>
      <c r="O15" s="16">
        <v>0.5</v>
      </c>
      <c r="P15" s="16">
        <v>0.36</v>
      </c>
      <c r="Q15" s="42">
        <v>2.7E-2</v>
      </c>
      <c r="R15" s="18">
        <v>17.350000000000001</v>
      </c>
      <c r="S15" s="16">
        <v>113.15</v>
      </c>
      <c r="T15" s="16">
        <v>16.149999999999999</v>
      </c>
      <c r="U15" s="16">
        <v>0.97</v>
      </c>
      <c r="V15" s="16">
        <v>98.28</v>
      </c>
      <c r="W15" s="16">
        <v>3.5999999999999999E-3</v>
      </c>
      <c r="X15" s="16">
        <v>6.0000000000000001E-3</v>
      </c>
      <c r="Y15" s="42">
        <v>0</v>
      </c>
    </row>
    <row r="16" spans="2:25" s="37" customFormat="1" ht="35.25" customHeight="1" x14ac:dyDescent="0.3">
      <c r="B16" s="733"/>
      <c r="C16" s="339"/>
      <c r="D16" s="521">
        <v>52</v>
      </c>
      <c r="E16" s="124" t="s">
        <v>59</v>
      </c>
      <c r="F16" s="165" t="s">
        <v>121</v>
      </c>
      <c r="G16" s="124">
        <v>150</v>
      </c>
      <c r="H16" s="98"/>
      <c r="I16" s="236">
        <v>3.15</v>
      </c>
      <c r="J16" s="84">
        <v>4.5</v>
      </c>
      <c r="K16" s="199">
        <v>17.55</v>
      </c>
      <c r="L16" s="355">
        <v>122.85</v>
      </c>
      <c r="M16" s="178">
        <v>0.16</v>
      </c>
      <c r="N16" s="18">
        <v>0.11</v>
      </c>
      <c r="O16" s="16">
        <v>25.3</v>
      </c>
      <c r="P16" s="16">
        <v>15</v>
      </c>
      <c r="Q16" s="42">
        <v>0.03</v>
      </c>
      <c r="R16" s="230">
        <v>16.260000000000002</v>
      </c>
      <c r="S16" s="16">
        <v>94.6</v>
      </c>
      <c r="T16" s="16">
        <v>35.32</v>
      </c>
      <c r="U16" s="16">
        <v>15.9</v>
      </c>
      <c r="V16" s="16">
        <v>807.75</v>
      </c>
      <c r="W16" s="16">
        <v>8.0000000000000002E-3</v>
      </c>
      <c r="X16" s="16">
        <v>1E-3</v>
      </c>
      <c r="Y16" s="42">
        <v>4.4999999999999998E-2</v>
      </c>
    </row>
    <row r="17" spans="2:25" s="17" customFormat="1" ht="39" customHeight="1" x14ac:dyDescent="0.3">
      <c r="B17" s="734"/>
      <c r="C17" s="219"/>
      <c r="D17" s="134">
        <v>114</v>
      </c>
      <c r="E17" s="120" t="s">
        <v>43</v>
      </c>
      <c r="F17" s="335" t="s">
        <v>49</v>
      </c>
      <c r="G17" s="682">
        <v>200</v>
      </c>
      <c r="H17" s="123"/>
      <c r="I17" s="18">
        <v>0.2</v>
      </c>
      <c r="J17" s="16">
        <v>0</v>
      </c>
      <c r="K17" s="19">
        <v>11</v>
      </c>
      <c r="L17" s="178">
        <v>44.8</v>
      </c>
      <c r="M17" s="178">
        <v>0</v>
      </c>
      <c r="N17" s="18">
        <v>0</v>
      </c>
      <c r="O17" s="16">
        <v>0.08</v>
      </c>
      <c r="P17" s="16">
        <v>0</v>
      </c>
      <c r="Q17" s="42">
        <v>0</v>
      </c>
      <c r="R17" s="18">
        <v>13.56</v>
      </c>
      <c r="S17" s="16">
        <v>7.66</v>
      </c>
      <c r="T17" s="16">
        <v>4.08</v>
      </c>
      <c r="U17" s="16">
        <v>0.8</v>
      </c>
      <c r="V17" s="16">
        <v>0.68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34"/>
      <c r="C18" s="219"/>
      <c r="D18" s="525">
        <v>119</v>
      </c>
      <c r="E18" s="124" t="s">
        <v>14</v>
      </c>
      <c r="F18" s="195" t="s">
        <v>52</v>
      </c>
      <c r="G18" s="123">
        <v>45</v>
      </c>
      <c r="H18" s="248"/>
      <c r="I18" s="230">
        <v>3.19</v>
      </c>
      <c r="J18" s="16">
        <v>0.31</v>
      </c>
      <c r="K18" s="42">
        <v>19.89</v>
      </c>
      <c r="L18" s="188">
        <v>108</v>
      </c>
      <c r="M18" s="18">
        <v>0.05</v>
      </c>
      <c r="N18" s="18">
        <v>0.02</v>
      </c>
      <c r="O18" s="16">
        <v>0</v>
      </c>
      <c r="P18" s="16">
        <v>0</v>
      </c>
      <c r="Q18" s="19">
        <v>0</v>
      </c>
      <c r="R18" s="230">
        <v>16.649999999999999</v>
      </c>
      <c r="S18" s="16">
        <v>98.1</v>
      </c>
      <c r="T18" s="16">
        <v>29.25</v>
      </c>
      <c r="U18" s="16">
        <v>1.26</v>
      </c>
      <c r="V18" s="16">
        <v>41.85</v>
      </c>
      <c r="W18" s="16">
        <v>2E-3</v>
      </c>
      <c r="X18" s="16">
        <v>3.0000000000000001E-3</v>
      </c>
      <c r="Y18" s="46">
        <v>0</v>
      </c>
    </row>
    <row r="19" spans="2:25" s="17" customFormat="1" ht="26.4" customHeight="1" x14ac:dyDescent="0.3">
      <c r="B19" s="734"/>
      <c r="C19" s="219"/>
      <c r="D19" s="521">
        <v>120</v>
      </c>
      <c r="E19" s="124" t="s">
        <v>15</v>
      </c>
      <c r="F19" s="195" t="s">
        <v>45</v>
      </c>
      <c r="G19" s="123">
        <v>30</v>
      </c>
      <c r="H19" s="248"/>
      <c r="I19" s="230">
        <v>1.71</v>
      </c>
      <c r="J19" s="16">
        <v>0.33</v>
      </c>
      <c r="K19" s="42">
        <v>11.16</v>
      </c>
      <c r="L19" s="188">
        <v>54.39</v>
      </c>
      <c r="M19" s="18">
        <v>0.02</v>
      </c>
      <c r="N19" s="18">
        <v>0.03</v>
      </c>
      <c r="O19" s="16">
        <v>0.1</v>
      </c>
      <c r="P19" s="16">
        <v>0</v>
      </c>
      <c r="Q19" s="19">
        <v>0</v>
      </c>
      <c r="R19" s="230">
        <v>8.5</v>
      </c>
      <c r="S19" s="16">
        <v>30</v>
      </c>
      <c r="T19" s="16">
        <v>10.25</v>
      </c>
      <c r="U19" s="16">
        <v>0.56999999999999995</v>
      </c>
      <c r="V19" s="16">
        <v>91.87</v>
      </c>
      <c r="W19" s="16">
        <v>2.5000000000000001E-3</v>
      </c>
      <c r="X19" s="16">
        <v>2.5000000000000001E-3</v>
      </c>
      <c r="Y19" s="42">
        <v>0.02</v>
      </c>
    </row>
    <row r="20" spans="2:25" s="37" customFormat="1" ht="26.4" customHeight="1" x14ac:dyDescent="0.3">
      <c r="B20" s="733"/>
      <c r="C20" s="339"/>
      <c r="D20" s="243"/>
      <c r="E20" s="129"/>
      <c r="F20" s="167" t="s">
        <v>21</v>
      </c>
      <c r="G20" s="183">
        <f>SUM(G13:G19)</f>
        <v>775</v>
      </c>
      <c r="H20" s="362"/>
      <c r="I20" s="392">
        <f>I13+I14+I15+I16+I17+I18+I19</f>
        <v>34.659999999999997</v>
      </c>
      <c r="J20" s="83">
        <f t="shared" ref="J20:M20" si="1">J13+J14+J15+J16+J17+J18+J19</f>
        <v>30.009999999999994</v>
      </c>
      <c r="K20" s="253">
        <f t="shared" si="1"/>
        <v>92.66</v>
      </c>
      <c r="L20" s="625">
        <f>L13+L14+L15+L16+L17+L18+L19</f>
        <v>791.56999999999994</v>
      </c>
      <c r="M20" s="252">
        <f t="shared" si="1"/>
        <v>0.53</v>
      </c>
      <c r="N20" s="375">
        <f t="shared" ref="N20:T20" si="2">O13+N14+N15+N16+N17+N18+N19</f>
        <v>18.84</v>
      </c>
      <c r="O20" s="83">
        <f t="shared" si="2"/>
        <v>227.14000000000001</v>
      </c>
      <c r="P20" s="83">
        <f t="shared" si="2"/>
        <v>175.36</v>
      </c>
      <c r="Q20" s="253">
        <f t="shared" si="2"/>
        <v>22.847000000000001</v>
      </c>
      <c r="R20" s="375">
        <f t="shared" si="2"/>
        <v>136.03</v>
      </c>
      <c r="S20" s="83">
        <f t="shared" si="2"/>
        <v>440.27</v>
      </c>
      <c r="T20" s="83">
        <f t="shared" si="2"/>
        <v>124.32000000000001</v>
      </c>
      <c r="U20" s="83">
        <f t="shared" ref="U20:Y20" si="3">V13+U14+U15+U16+U17+U18+U19</f>
        <v>161.82999999999998</v>
      </c>
      <c r="V20" s="83">
        <f t="shared" si="3"/>
        <v>1539.6317100000001</v>
      </c>
      <c r="W20" s="83">
        <f t="shared" si="3"/>
        <v>2.0230000000000001E-2</v>
      </c>
      <c r="X20" s="83">
        <f t="shared" si="3"/>
        <v>2.4500000000000001E-2</v>
      </c>
      <c r="Y20" s="253">
        <f t="shared" si="3"/>
        <v>8.5000000000000006E-2</v>
      </c>
    </row>
    <row r="21" spans="2:25" s="37" customFormat="1" ht="26.4" customHeight="1" thickBot="1" x14ac:dyDescent="0.35">
      <c r="B21" s="778"/>
      <c r="C21" s="130"/>
      <c r="D21" s="251"/>
      <c r="E21" s="127"/>
      <c r="F21" s="168" t="s">
        <v>22</v>
      </c>
      <c r="G21" s="127"/>
      <c r="H21" s="197"/>
      <c r="I21" s="193"/>
      <c r="J21" s="54"/>
      <c r="K21" s="111"/>
      <c r="L21" s="437">
        <f>L20/23.5</f>
        <v>33.683829787234039</v>
      </c>
      <c r="M21" s="127"/>
      <c r="N21" s="144"/>
      <c r="O21" s="54"/>
      <c r="P21" s="54"/>
      <c r="Q21" s="111"/>
      <c r="R21" s="144"/>
      <c r="S21" s="54"/>
      <c r="T21" s="54"/>
      <c r="U21" s="54"/>
      <c r="V21" s="54"/>
      <c r="W21" s="54"/>
      <c r="X21" s="54"/>
      <c r="Y21" s="111"/>
    </row>
    <row r="22" spans="2:25" x14ac:dyDescent="0.3">
      <c r="B22" s="9"/>
      <c r="C22" s="9"/>
      <c r="D22" s="222"/>
      <c r="E22" s="225"/>
      <c r="F22" s="29"/>
      <c r="G22" s="29"/>
      <c r="H22" s="204"/>
      <c r="I22" s="205"/>
      <c r="J22" s="204"/>
      <c r="K22" s="29"/>
      <c r="L22" s="206"/>
      <c r="M22" s="29"/>
      <c r="N22" s="29"/>
      <c r="O22" s="29"/>
      <c r="P22" s="207"/>
      <c r="Q22" s="207"/>
      <c r="R22" s="207"/>
      <c r="S22" s="207"/>
      <c r="T22" s="207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D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8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88" t="s">
        <v>1</v>
      </c>
      <c r="C2" s="688"/>
      <c r="D2" s="786"/>
      <c r="E2" s="787" t="s">
        <v>3</v>
      </c>
      <c r="F2" s="688"/>
      <c r="G2" s="690" t="s">
        <v>2</v>
      </c>
      <c r="H2" s="729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3"/>
      <c r="E3" s="224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72" t="s">
        <v>24</v>
      </c>
      <c r="N4" s="873"/>
      <c r="O4" s="886"/>
      <c r="P4" s="886"/>
      <c r="Q4" s="887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28.5" customHeight="1" thickBot="1" x14ac:dyDescent="0.35">
      <c r="B5" s="876"/>
      <c r="C5" s="880"/>
      <c r="D5" s="879"/>
      <c r="E5" s="876"/>
      <c r="F5" s="876"/>
      <c r="G5" s="876"/>
      <c r="H5" s="876"/>
      <c r="I5" s="657" t="s">
        <v>27</v>
      </c>
      <c r="J5" s="454" t="s">
        <v>28</v>
      </c>
      <c r="K5" s="659" t="s">
        <v>29</v>
      </c>
      <c r="L5" s="893"/>
      <c r="M5" s="332" t="s">
        <v>30</v>
      </c>
      <c r="N5" s="332" t="s">
        <v>103</v>
      </c>
      <c r="O5" s="325" t="s">
        <v>31</v>
      </c>
      <c r="P5" s="518" t="s">
        <v>104</v>
      </c>
      <c r="Q5" s="519" t="s">
        <v>105</v>
      </c>
      <c r="R5" s="543" t="s">
        <v>32</v>
      </c>
      <c r="S5" s="325" t="s">
        <v>33</v>
      </c>
      <c r="T5" s="325" t="s">
        <v>34</v>
      </c>
      <c r="U5" s="519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39" customHeight="1" x14ac:dyDescent="0.3">
      <c r="B6" s="731" t="s">
        <v>6</v>
      </c>
      <c r="C6" s="128"/>
      <c r="D6" s="493">
        <v>301</v>
      </c>
      <c r="E6" s="134" t="s">
        <v>75</v>
      </c>
      <c r="F6" s="432" t="s">
        <v>180</v>
      </c>
      <c r="G6" s="209">
        <v>60</v>
      </c>
      <c r="H6" s="331"/>
      <c r="I6" s="259">
        <v>2.67</v>
      </c>
      <c r="J6" s="21">
        <v>9.57</v>
      </c>
      <c r="K6" s="49">
        <v>17.809999999999999</v>
      </c>
      <c r="L6" s="258">
        <v>168.61</v>
      </c>
      <c r="M6" s="319">
        <v>0.02</v>
      </c>
      <c r="N6" s="320">
        <v>0.05</v>
      </c>
      <c r="O6" s="52">
        <v>0.26</v>
      </c>
      <c r="P6" s="52">
        <v>30</v>
      </c>
      <c r="Q6" s="53">
        <v>0.14000000000000001</v>
      </c>
      <c r="R6" s="320">
        <v>39.340000000000003</v>
      </c>
      <c r="S6" s="52">
        <v>43.43</v>
      </c>
      <c r="T6" s="52">
        <v>6.69</v>
      </c>
      <c r="U6" s="52">
        <v>0.3</v>
      </c>
      <c r="V6" s="52">
        <v>58.08</v>
      </c>
      <c r="W6" s="52">
        <v>2.5999999999999999E-3</v>
      </c>
      <c r="X6" s="52">
        <v>1.6000000000000001E-3</v>
      </c>
      <c r="Y6" s="52">
        <v>0.01</v>
      </c>
    </row>
    <row r="7" spans="2:25" s="37" customFormat="1" ht="26.4" customHeight="1" x14ac:dyDescent="0.3">
      <c r="B7" s="744"/>
      <c r="C7" s="124"/>
      <c r="D7" s="521">
        <v>59</v>
      </c>
      <c r="E7" s="124" t="s">
        <v>57</v>
      </c>
      <c r="F7" s="269" t="s">
        <v>125</v>
      </c>
      <c r="G7" s="220">
        <v>205</v>
      </c>
      <c r="H7" s="98"/>
      <c r="I7" s="259">
        <v>7.79</v>
      </c>
      <c r="J7" s="21">
        <v>11.89</v>
      </c>
      <c r="K7" s="49">
        <v>26.65</v>
      </c>
      <c r="L7" s="258">
        <v>244.56</v>
      </c>
      <c r="M7" s="230">
        <v>0.22</v>
      </c>
      <c r="N7" s="18">
        <v>0.24</v>
      </c>
      <c r="O7" s="16">
        <v>0</v>
      </c>
      <c r="P7" s="16">
        <v>13.53</v>
      </c>
      <c r="Q7" s="19">
        <v>0.12</v>
      </c>
      <c r="R7" s="230">
        <v>47.76</v>
      </c>
      <c r="S7" s="16">
        <v>176.54</v>
      </c>
      <c r="T7" s="16">
        <v>57.95</v>
      </c>
      <c r="U7" s="16">
        <v>1.98</v>
      </c>
      <c r="V7" s="16">
        <v>292.94</v>
      </c>
      <c r="W7" s="16">
        <v>1.7999999999999999E-2</v>
      </c>
      <c r="X7" s="16">
        <v>4.0000000000000001E-3</v>
      </c>
      <c r="Y7" s="42">
        <v>4.7E-2</v>
      </c>
    </row>
    <row r="8" spans="2:25" s="37" customFormat="1" ht="26.4" customHeight="1" x14ac:dyDescent="0.3">
      <c r="B8" s="744"/>
      <c r="C8" s="124"/>
      <c r="D8" s="134">
        <v>114</v>
      </c>
      <c r="E8" s="120" t="s">
        <v>43</v>
      </c>
      <c r="F8" s="208" t="s">
        <v>49</v>
      </c>
      <c r="G8" s="682">
        <v>200</v>
      </c>
      <c r="H8" s="123"/>
      <c r="I8" s="18">
        <v>0.2</v>
      </c>
      <c r="J8" s="16">
        <v>0</v>
      </c>
      <c r="K8" s="19">
        <v>11</v>
      </c>
      <c r="L8" s="178">
        <v>44.8</v>
      </c>
      <c r="M8" s="230">
        <v>0</v>
      </c>
      <c r="N8" s="18">
        <v>0</v>
      </c>
      <c r="O8" s="16">
        <v>0.08</v>
      </c>
      <c r="P8" s="16">
        <v>0</v>
      </c>
      <c r="Q8" s="42">
        <v>0</v>
      </c>
      <c r="R8" s="18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4" customHeight="1" x14ac:dyDescent="0.3">
      <c r="B9" s="801"/>
      <c r="C9" s="220"/>
      <c r="D9" s="525">
        <v>119</v>
      </c>
      <c r="E9" s="124" t="s">
        <v>52</v>
      </c>
      <c r="F9" s="195" t="s">
        <v>39</v>
      </c>
      <c r="G9" s="220">
        <v>20</v>
      </c>
      <c r="H9" s="120"/>
      <c r="I9" s="230">
        <v>1.4</v>
      </c>
      <c r="J9" s="16">
        <v>0.14000000000000001</v>
      </c>
      <c r="K9" s="42">
        <v>8.8000000000000007</v>
      </c>
      <c r="L9" s="239">
        <v>48</v>
      </c>
      <c r="M9" s="230">
        <v>0.02</v>
      </c>
      <c r="N9" s="16">
        <v>6.0000000000000001E-3</v>
      </c>
      <c r="O9" s="16">
        <v>0</v>
      </c>
      <c r="P9" s="16">
        <v>0</v>
      </c>
      <c r="Q9" s="42">
        <v>0</v>
      </c>
      <c r="R9" s="18">
        <v>7.4</v>
      </c>
      <c r="S9" s="16">
        <v>43.6</v>
      </c>
      <c r="T9" s="16">
        <v>13</v>
      </c>
      <c r="U9" s="18">
        <v>0.56000000000000005</v>
      </c>
      <c r="V9" s="16">
        <v>18.600000000000001</v>
      </c>
      <c r="W9" s="16">
        <v>5.9999999999999995E-4</v>
      </c>
      <c r="X9" s="18">
        <v>1E-3</v>
      </c>
      <c r="Y9" s="42">
        <v>0</v>
      </c>
    </row>
    <row r="10" spans="2:25" s="37" customFormat="1" ht="26.4" customHeight="1" x14ac:dyDescent="0.3">
      <c r="B10" s="801"/>
      <c r="C10" s="220"/>
      <c r="D10" s="521">
        <v>120</v>
      </c>
      <c r="E10" s="124" t="s">
        <v>45</v>
      </c>
      <c r="F10" s="195" t="s">
        <v>13</v>
      </c>
      <c r="G10" s="124">
        <v>20</v>
      </c>
      <c r="H10" s="238"/>
      <c r="I10" s="230">
        <v>1.1399999999999999</v>
      </c>
      <c r="J10" s="16">
        <v>0.22</v>
      </c>
      <c r="K10" s="42">
        <v>7.44</v>
      </c>
      <c r="L10" s="240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4"/>
      <c r="C11" s="124"/>
      <c r="D11" s="521" t="s">
        <v>136</v>
      </c>
      <c r="E11" s="124" t="s">
        <v>18</v>
      </c>
      <c r="F11" s="196" t="s">
        <v>137</v>
      </c>
      <c r="G11" s="124">
        <v>250</v>
      </c>
      <c r="H11" s="413"/>
      <c r="I11" s="259">
        <v>1.5</v>
      </c>
      <c r="J11" s="21">
        <v>0</v>
      </c>
      <c r="K11" s="49">
        <v>31.25</v>
      </c>
      <c r="L11" s="396">
        <v>131</v>
      </c>
      <c r="M11" s="259"/>
      <c r="N11" s="20"/>
      <c r="O11" s="21"/>
      <c r="P11" s="21"/>
      <c r="Q11" s="49"/>
      <c r="R11" s="259"/>
      <c r="S11" s="21"/>
      <c r="T11" s="21"/>
      <c r="U11" s="21"/>
      <c r="V11" s="21"/>
      <c r="W11" s="21"/>
      <c r="X11" s="21"/>
      <c r="Y11" s="49"/>
    </row>
    <row r="12" spans="2:25" s="37" customFormat="1" ht="26.4" customHeight="1" x14ac:dyDescent="0.3">
      <c r="B12" s="744"/>
      <c r="C12" s="124"/>
      <c r="D12" s="521"/>
      <c r="E12" s="124"/>
      <c r="F12" s="167" t="s">
        <v>21</v>
      </c>
      <c r="G12" s="252">
        <f>SUM(G6:G11)</f>
        <v>755</v>
      </c>
      <c r="H12" s="413"/>
      <c r="I12" s="259">
        <f>I6+I7+I8+I9+I10+I11</f>
        <v>14.700000000000001</v>
      </c>
      <c r="J12" s="21">
        <f t="shared" ref="J12:Y12" si="0">J6+J7+J8+J9+J10+J11</f>
        <v>21.82</v>
      </c>
      <c r="K12" s="49">
        <f t="shared" si="0"/>
        <v>102.94999999999999</v>
      </c>
      <c r="L12" s="635">
        <f>SUM(L6:L11)</f>
        <v>673.23</v>
      </c>
      <c r="M12" s="259">
        <f t="shared" si="0"/>
        <v>0.28000000000000003</v>
      </c>
      <c r="N12" s="21">
        <f t="shared" si="0"/>
        <v>0.32</v>
      </c>
      <c r="O12" s="21">
        <f t="shared" si="0"/>
        <v>0.42000000000000004</v>
      </c>
      <c r="P12" s="21">
        <f t="shared" si="0"/>
        <v>43.53</v>
      </c>
      <c r="Q12" s="22">
        <f t="shared" si="0"/>
        <v>0.26</v>
      </c>
      <c r="R12" s="259">
        <f t="shared" si="0"/>
        <v>114.86</v>
      </c>
      <c r="S12" s="21">
        <f t="shared" si="0"/>
        <v>295.23</v>
      </c>
      <c r="T12" s="21">
        <f t="shared" si="0"/>
        <v>89.92</v>
      </c>
      <c r="U12" s="21">
        <f t="shared" si="0"/>
        <v>4.1000000000000005</v>
      </c>
      <c r="V12" s="21">
        <f t="shared" si="0"/>
        <v>443.8</v>
      </c>
      <c r="W12" s="21">
        <f t="shared" si="0"/>
        <v>2.3199999999999998E-2</v>
      </c>
      <c r="X12" s="21">
        <f t="shared" si="0"/>
        <v>8.6E-3</v>
      </c>
      <c r="Y12" s="49">
        <f t="shared" si="0"/>
        <v>6.9000000000000006E-2</v>
      </c>
    </row>
    <row r="13" spans="2:25" s="37" customFormat="1" ht="26.4" customHeight="1" thickBot="1" x14ac:dyDescent="0.35">
      <c r="B13" s="766"/>
      <c r="C13" s="127"/>
      <c r="D13" s="251"/>
      <c r="E13" s="127"/>
      <c r="F13" s="168" t="s">
        <v>22</v>
      </c>
      <c r="G13" s="341"/>
      <c r="H13" s="197"/>
      <c r="I13" s="193"/>
      <c r="J13" s="54"/>
      <c r="K13" s="111"/>
      <c r="L13" s="437">
        <f>L12/23.5</f>
        <v>28.648085106382979</v>
      </c>
      <c r="M13" s="193"/>
      <c r="N13" s="144"/>
      <c r="O13" s="54"/>
      <c r="P13" s="54"/>
      <c r="Q13" s="119"/>
      <c r="R13" s="193"/>
      <c r="S13" s="54"/>
      <c r="T13" s="54"/>
      <c r="U13" s="54"/>
      <c r="V13" s="54"/>
      <c r="W13" s="54"/>
      <c r="X13" s="54"/>
      <c r="Y13" s="111"/>
    </row>
    <row r="14" spans="2:25" s="17" customFormat="1" ht="26.4" customHeight="1" x14ac:dyDescent="0.3">
      <c r="B14" s="731" t="s">
        <v>7</v>
      </c>
      <c r="C14" s="128"/>
      <c r="D14" s="493">
        <v>24</v>
      </c>
      <c r="E14" s="128" t="s">
        <v>8</v>
      </c>
      <c r="F14" s="397" t="s">
        <v>101</v>
      </c>
      <c r="G14" s="128">
        <v>150</v>
      </c>
      <c r="H14" s="283"/>
      <c r="I14" s="249">
        <v>0.6</v>
      </c>
      <c r="J14" s="40">
        <v>0</v>
      </c>
      <c r="K14" s="45">
        <v>16.95</v>
      </c>
      <c r="L14" s="537">
        <v>69</v>
      </c>
      <c r="M14" s="241">
        <v>0.01</v>
      </c>
      <c r="N14" s="50">
        <v>0.03</v>
      </c>
      <c r="O14" s="38">
        <v>19.5</v>
      </c>
      <c r="P14" s="38">
        <v>0</v>
      </c>
      <c r="Q14" s="51">
        <v>0</v>
      </c>
      <c r="R14" s="249">
        <v>24</v>
      </c>
      <c r="S14" s="40">
        <v>16.5</v>
      </c>
      <c r="T14" s="40">
        <v>13.5</v>
      </c>
      <c r="U14" s="40">
        <v>3.3</v>
      </c>
      <c r="V14" s="40">
        <v>417</v>
      </c>
      <c r="W14" s="40">
        <v>3.0000000000000001E-3</v>
      </c>
      <c r="X14" s="40">
        <v>5.0000000000000001E-4</v>
      </c>
      <c r="Y14" s="41">
        <v>1.4999999999999999E-2</v>
      </c>
    </row>
    <row r="15" spans="2:25" s="17" customFormat="1" ht="26.4" customHeight="1" x14ac:dyDescent="0.3">
      <c r="B15" s="731"/>
      <c r="C15" s="123"/>
      <c r="D15" s="135">
        <v>58</v>
      </c>
      <c r="E15" s="125" t="s">
        <v>9</v>
      </c>
      <c r="F15" s="281" t="s">
        <v>181</v>
      </c>
      <c r="G15" s="172">
        <v>200</v>
      </c>
      <c r="H15" s="135"/>
      <c r="I15" s="231">
        <v>14.28</v>
      </c>
      <c r="J15" s="13">
        <v>20.38</v>
      </c>
      <c r="K15" s="46">
        <v>5.83</v>
      </c>
      <c r="L15" s="136">
        <v>265.98</v>
      </c>
      <c r="M15" s="231">
        <v>0.05</v>
      </c>
      <c r="N15" s="80">
        <v>0.16</v>
      </c>
      <c r="O15" s="13">
        <v>1.54</v>
      </c>
      <c r="P15" s="13">
        <v>320</v>
      </c>
      <c r="Q15" s="46">
        <v>0.33</v>
      </c>
      <c r="R15" s="80">
        <v>184.02</v>
      </c>
      <c r="S15" s="13">
        <v>276.25</v>
      </c>
      <c r="T15" s="13">
        <v>22.47</v>
      </c>
      <c r="U15" s="13">
        <v>0.93</v>
      </c>
      <c r="V15" s="13">
        <v>190.27</v>
      </c>
      <c r="W15" s="13">
        <v>2.8999999999999998E-3</v>
      </c>
      <c r="X15" s="13">
        <v>3.5999999999999999E-3</v>
      </c>
      <c r="Y15" s="46">
        <v>0.06</v>
      </c>
    </row>
    <row r="16" spans="2:25" s="37" customFormat="1" ht="32.25" customHeight="1" x14ac:dyDescent="0.3">
      <c r="B16" s="733"/>
      <c r="C16" s="339"/>
      <c r="D16" s="521">
        <v>177</v>
      </c>
      <c r="E16" s="123" t="s">
        <v>10</v>
      </c>
      <c r="F16" s="162" t="s">
        <v>163</v>
      </c>
      <c r="G16" s="123">
        <v>90</v>
      </c>
      <c r="H16" s="134"/>
      <c r="I16" s="230">
        <v>15.76</v>
      </c>
      <c r="J16" s="16">
        <v>13.35</v>
      </c>
      <c r="K16" s="42">
        <v>1.61</v>
      </c>
      <c r="L16" s="188">
        <v>190.46</v>
      </c>
      <c r="M16" s="230">
        <v>0.06</v>
      </c>
      <c r="N16" s="18">
        <v>0.11</v>
      </c>
      <c r="O16" s="16">
        <v>1.7</v>
      </c>
      <c r="P16" s="16">
        <v>117</v>
      </c>
      <c r="Q16" s="19">
        <v>8.9999999999999993E-3</v>
      </c>
      <c r="R16" s="230">
        <v>22.18</v>
      </c>
      <c r="S16" s="16">
        <v>132.24</v>
      </c>
      <c r="T16" s="16">
        <v>19.46</v>
      </c>
      <c r="U16" s="16">
        <v>1.1399999999999999</v>
      </c>
      <c r="V16" s="16">
        <v>222.69</v>
      </c>
      <c r="W16" s="16">
        <v>4.3E-3</v>
      </c>
      <c r="X16" s="16">
        <v>2.0000000000000001E-4</v>
      </c>
      <c r="Y16" s="42">
        <v>0.1</v>
      </c>
    </row>
    <row r="17" spans="2:25" s="37" customFormat="1" ht="27" customHeight="1" x14ac:dyDescent="0.3">
      <c r="B17" s="733"/>
      <c r="C17" s="339"/>
      <c r="D17" s="134">
        <v>55</v>
      </c>
      <c r="E17" s="123" t="s">
        <v>59</v>
      </c>
      <c r="F17" s="162" t="s">
        <v>92</v>
      </c>
      <c r="G17" s="123">
        <v>150</v>
      </c>
      <c r="H17" s="134"/>
      <c r="I17" s="231">
        <v>3.6</v>
      </c>
      <c r="J17" s="13">
        <v>4.95</v>
      </c>
      <c r="K17" s="46">
        <v>24.6</v>
      </c>
      <c r="L17" s="136">
        <v>156.6</v>
      </c>
      <c r="M17" s="80">
        <v>0.03</v>
      </c>
      <c r="N17" s="80">
        <v>0.03</v>
      </c>
      <c r="O17" s="13">
        <v>0</v>
      </c>
      <c r="P17" s="13">
        <v>0</v>
      </c>
      <c r="Q17" s="24">
        <v>0</v>
      </c>
      <c r="R17" s="231">
        <v>19.16</v>
      </c>
      <c r="S17" s="13">
        <v>158.46</v>
      </c>
      <c r="T17" s="13">
        <v>19.62</v>
      </c>
      <c r="U17" s="13">
        <v>0.87</v>
      </c>
      <c r="V17" s="13">
        <v>86.82</v>
      </c>
      <c r="W17" s="13">
        <v>0</v>
      </c>
      <c r="X17" s="13">
        <v>2.4E-2</v>
      </c>
      <c r="Y17" s="46">
        <v>0.03</v>
      </c>
    </row>
    <row r="18" spans="2:25" s="17" customFormat="1" ht="38.25" customHeight="1" x14ac:dyDescent="0.3">
      <c r="B18" s="734"/>
      <c r="C18" s="219"/>
      <c r="D18" s="136">
        <v>104</v>
      </c>
      <c r="E18" s="123" t="s">
        <v>18</v>
      </c>
      <c r="F18" s="162" t="s">
        <v>130</v>
      </c>
      <c r="G18" s="123">
        <v>200</v>
      </c>
      <c r="H18" s="161"/>
      <c r="I18" s="230">
        <v>0</v>
      </c>
      <c r="J18" s="16">
        <v>0</v>
      </c>
      <c r="K18" s="42">
        <v>19.8</v>
      </c>
      <c r="L18" s="188">
        <v>81.599999999999994</v>
      </c>
      <c r="M18" s="230">
        <v>0.16</v>
      </c>
      <c r="N18" s="18">
        <v>0.1</v>
      </c>
      <c r="O18" s="16">
        <v>9.18</v>
      </c>
      <c r="P18" s="16">
        <v>80</v>
      </c>
      <c r="Q18" s="19">
        <v>0.96</v>
      </c>
      <c r="R18" s="230">
        <v>0.78</v>
      </c>
      <c r="S18" s="16">
        <v>0</v>
      </c>
      <c r="T18" s="16">
        <v>0</v>
      </c>
      <c r="U18" s="16">
        <v>0</v>
      </c>
      <c r="V18" s="16">
        <v>0.24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4"/>
      <c r="C19" s="219"/>
      <c r="D19" s="136">
        <v>119</v>
      </c>
      <c r="E19" s="123" t="s">
        <v>14</v>
      </c>
      <c r="F19" s="201" t="s">
        <v>52</v>
      </c>
      <c r="G19" s="123">
        <v>30</v>
      </c>
      <c r="H19" s="134"/>
      <c r="I19" s="230">
        <v>2.13</v>
      </c>
      <c r="J19" s="16">
        <v>0.21</v>
      </c>
      <c r="K19" s="42">
        <v>13.26</v>
      </c>
      <c r="L19" s="188">
        <v>72</v>
      </c>
      <c r="M19" s="230">
        <v>0.03</v>
      </c>
      <c r="N19" s="18">
        <v>0.01</v>
      </c>
      <c r="O19" s="16">
        <v>0</v>
      </c>
      <c r="P19" s="16">
        <v>0</v>
      </c>
      <c r="Q19" s="42">
        <v>0</v>
      </c>
      <c r="R19" s="18">
        <v>11.1</v>
      </c>
      <c r="S19" s="16">
        <v>65.400000000000006</v>
      </c>
      <c r="T19" s="16">
        <v>19.5</v>
      </c>
      <c r="U19" s="16">
        <v>0.84</v>
      </c>
      <c r="V19" s="16">
        <v>27.9</v>
      </c>
      <c r="W19" s="16">
        <v>1E-3</v>
      </c>
      <c r="X19" s="16">
        <v>2E-3</v>
      </c>
      <c r="Y19" s="42">
        <v>0</v>
      </c>
    </row>
    <row r="20" spans="2:25" s="17" customFormat="1" ht="23.25" customHeight="1" x14ac:dyDescent="0.3">
      <c r="B20" s="734"/>
      <c r="C20" s="219"/>
      <c r="D20" s="134">
        <v>120</v>
      </c>
      <c r="E20" s="123" t="s">
        <v>15</v>
      </c>
      <c r="F20" s="166" t="s">
        <v>45</v>
      </c>
      <c r="G20" s="123">
        <v>25</v>
      </c>
      <c r="H20" s="134"/>
      <c r="I20" s="230">
        <v>1.42</v>
      </c>
      <c r="J20" s="16">
        <v>0.27</v>
      </c>
      <c r="K20" s="42">
        <v>9.3000000000000007</v>
      </c>
      <c r="L20" s="188">
        <v>45.32</v>
      </c>
      <c r="M20" s="259">
        <v>0.02</v>
      </c>
      <c r="N20" s="20">
        <v>0.03</v>
      </c>
      <c r="O20" s="21">
        <v>0.1</v>
      </c>
      <c r="P20" s="21">
        <v>0</v>
      </c>
      <c r="Q20" s="22">
        <v>0</v>
      </c>
      <c r="R20" s="259">
        <v>8.5</v>
      </c>
      <c r="S20" s="21">
        <v>30</v>
      </c>
      <c r="T20" s="21">
        <v>10.25</v>
      </c>
      <c r="U20" s="21">
        <v>0.56999999999999995</v>
      </c>
      <c r="V20" s="21">
        <v>91.87</v>
      </c>
      <c r="W20" s="21">
        <v>2.5000000000000001E-3</v>
      </c>
      <c r="X20" s="21">
        <v>2.5000000000000001E-3</v>
      </c>
      <c r="Y20" s="49">
        <v>0.02</v>
      </c>
    </row>
    <row r="21" spans="2:25" s="37" customFormat="1" ht="26.4" customHeight="1" x14ac:dyDescent="0.3">
      <c r="B21" s="733"/>
      <c r="C21" s="339"/>
      <c r="D21" s="243"/>
      <c r="E21" s="129"/>
      <c r="F21" s="167" t="s">
        <v>21</v>
      </c>
      <c r="G21" s="183">
        <f>SUM(G14:G20)</f>
        <v>845</v>
      </c>
      <c r="H21" s="243"/>
      <c r="I21" s="191">
        <f t="shared" ref="I21:Y21" si="1">SUM(I14:I20)</f>
        <v>37.790000000000006</v>
      </c>
      <c r="J21" s="35">
        <f t="shared" si="1"/>
        <v>39.160000000000004</v>
      </c>
      <c r="K21" s="71">
        <f t="shared" si="1"/>
        <v>91.350000000000009</v>
      </c>
      <c r="L21" s="636">
        <f>L14+L15+L16+L17+L18+L19+L20</f>
        <v>880.96000000000015</v>
      </c>
      <c r="M21" s="36">
        <f t="shared" si="1"/>
        <v>0.36</v>
      </c>
      <c r="N21" s="35">
        <f t="shared" si="1"/>
        <v>0.47</v>
      </c>
      <c r="O21" s="35">
        <f t="shared" si="1"/>
        <v>32.019999999999996</v>
      </c>
      <c r="P21" s="35">
        <f t="shared" si="1"/>
        <v>517</v>
      </c>
      <c r="Q21" s="250">
        <f t="shared" si="1"/>
        <v>1.2989999999999999</v>
      </c>
      <c r="R21" s="191">
        <f t="shared" si="1"/>
        <v>269.74</v>
      </c>
      <c r="S21" s="35">
        <f t="shared" si="1"/>
        <v>678.85</v>
      </c>
      <c r="T21" s="35">
        <f t="shared" si="1"/>
        <v>104.8</v>
      </c>
      <c r="U21" s="35">
        <f t="shared" si="1"/>
        <v>7.6499999999999995</v>
      </c>
      <c r="V21" s="35">
        <f t="shared" si="1"/>
        <v>1036.79</v>
      </c>
      <c r="W21" s="35">
        <f t="shared" si="1"/>
        <v>1.3700000000000002E-2</v>
      </c>
      <c r="X21" s="35">
        <f t="shared" si="1"/>
        <v>3.2800000000000003E-2</v>
      </c>
      <c r="Y21" s="71">
        <f t="shared" si="1"/>
        <v>0.22499999999999998</v>
      </c>
    </row>
    <row r="22" spans="2:25" s="37" customFormat="1" ht="26.4" customHeight="1" thickBot="1" x14ac:dyDescent="0.35">
      <c r="B22" s="778"/>
      <c r="C22" s="130"/>
      <c r="D22" s="779"/>
      <c r="E22" s="130"/>
      <c r="F22" s="168" t="s">
        <v>22</v>
      </c>
      <c r="G22" s="127"/>
      <c r="H22" s="251"/>
      <c r="I22" s="193"/>
      <c r="J22" s="54"/>
      <c r="K22" s="111"/>
      <c r="L22" s="438">
        <f>L21/23.5</f>
        <v>37.48765957446809</v>
      </c>
      <c r="M22" s="144"/>
      <c r="N22" s="144"/>
      <c r="O22" s="54"/>
      <c r="P22" s="54"/>
      <c r="Q22" s="119"/>
      <c r="R22" s="193"/>
      <c r="S22" s="54"/>
      <c r="T22" s="54"/>
      <c r="U22" s="54"/>
      <c r="V22" s="54"/>
      <c r="W22" s="54"/>
      <c r="X22" s="54"/>
      <c r="Y22" s="111"/>
    </row>
    <row r="23" spans="2:25" x14ac:dyDescent="0.3">
      <c r="B23" s="9"/>
      <c r="C23" s="9"/>
      <c r="D23" s="222"/>
      <c r="E23" s="225"/>
      <c r="F23" s="29"/>
      <c r="G23" s="29"/>
      <c r="H23" s="204"/>
      <c r="I23" s="205"/>
      <c r="J23" s="204"/>
      <c r="K23" s="29"/>
      <c r="L23" s="206"/>
      <c r="M23" s="29"/>
      <c r="N23" s="29"/>
      <c r="O23" s="29"/>
      <c r="P23" s="207"/>
      <c r="Q23" s="207"/>
      <c r="R23" s="207"/>
      <c r="S23" s="207"/>
      <c r="T23" s="207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25" right="0.25" top="0.75" bottom="0.75" header="0.3" footer="0.3"/>
  <pageSetup paperSize="9" scale="3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D1" zoomScale="70" zoomScaleNormal="70" workbookViewId="0">
      <selection activeCell="K22" sqref="K21:K2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88" t="s">
        <v>1</v>
      </c>
      <c r="C2" s="786"/>
      <c r="D2" s="689"/>
      <c r="E2" s="688" t="s">
        <v>3</v>
      </c>
      <c r="F2" s="688"/>
      <c r="G2" s="690" t="s">
        <v>2</v>
      </c>
      <c r="H2" s="729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2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7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72" t="s">
        <v>24</v>
      </c>
      <c r="N4" s="873"/>
      <c r="O4" s="886"/>
      <c r="P4" s="886"/>
      <c r="Q4" s="887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28.5" customHeight="1" thickBot="1" x14ac:dyDescent="0.35">
      <c r="B5" s="876"/>
      <c r="C5" s="876"/>
      <c r="D5" s="879"/>
      <c r="E5" s="876"/>
      <c r="F5" s="876"/>
      <c r="G5" s="876"/>
      <c r="H5" s="876"/>
      <c r="I5" s="657" t="s">
        <v>27</v>
      </c>
      <c r="J5" s="454" t="s">
        <v>28</v>
      </c>
      <c r="K5" s="658" t="s">
        <v>29</v>
      </c>
      <c r="L5" s="893"/>
      <c r="M5" s="332" t="s">
        <v>30</v>
      </c>
      <c r="N5" s="332" t="s">
        <v>103</v>
      </c>
      <c r="O5" s="325" t="s">
        <v>31</v>
      </c>
      <c r="P5" s="518" t="s">
        <v>104</v>
      </c>
      <c r="Q5" s="519" t="s">
        <v>105</v>
      </c>
      <c r="R5" s="543" t="s">
        <v>32</v>
      </c>
      <c r="S5" s="325" t="s">
        <v>33</v>
      </c>
      <c r="T5" s="325" t="s">
        <v>34</v>
      </c>
      <c r="U5" s="519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26.4" customHeight="1" x14ac:dyDescent="0.3">
      <c r="B6" s="731" t="s">
        <v>6</v>
      </c>
      <c r="C6" s="209"/>
      <c r="D6" s="493">
        <v>27</v>
      </c>
      <c r="E6" s="283" t="s">
        <v>20</v>
      </c>
      <c r="F6" s="334" t="s">
        <v>173</v>
      </c>
      <c r="G6" s="686">
        <v>100</v>
      </c>
      <c r="H6" s="128"/>
      <c r="I6" s="39">
        <v>0.8</v>
      </c>
      <c r="J6" s="40">
        <v>0.3</v>
      </c>
      <c r="K6" s="45">
        <v>9.6</v>
      </c>
      <c r="L6" s="180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37" customFormat="1" ht="26.4" customHeight="1" x14ac:dyDescent="0.3">
      <c r="B7" s="744"/>
      <c r="C7" s="148" t="s">
        <v>68</v>
      </c>
      <c r="D7" s="153">
        <v>90</v>
      </c>
      <c r="E7" s="501" t="s">
        <v>10</v>
      </c>
      <c r="F7" s="337" t="s">
        <v>114</v>
      </c>
      <c r="G7" s="464">
        <v>90</v>
      </c>
      <c r="H7" s="501"/>
      <c r="I7" s="291">
        <v>15.2</v>
      </c>
      <c r="J7" s="63">
        <v>14.04</v>
      </c>
      <c r="K7" s="64">
        <v>8.9</v>
      </c>
      <c r="L7" s="422">
        <v>222.75</v>
      </c>
      <c r="M7" s="291">
        <v>0.36</v>
      </c>
      <c r="N7" s="63">
        <v>0.15</v>
      </c>
      <c r="O7" s="63">
        <v>0.09</v>
      </c>
      <c r="P7" s="63">
        <v>25.35</v>
      </c>
      <c r="Q7" s="107">
        <v>0.16</v>
      </c>
      <c r="R7" s="291">
        <v>54.18</v>
      </c>
      <c r="S7" s="63">
        <v>117.54</v>
      </c>
      <c r="T7" s="63">
        <v>24.85</v>
      </c>
      <c r="U7" s="63">
        <v>1.6</v>
      </c>
      <c r="V7" s="63">
        <v>268.38</v>
      </c>
      <c r="W7" s="63">
        <v>0</v>
      </c>
      <c r="X7" s="63">
        <v>0</v>
      </c>
      <c r="Y7" s="64">
        <v>0.09</v>
      </c>
    </row>
    <row r="8" spans="2:25" s="37" customFormat="1" ht="26.4" customHeight="1" x14ac:dyDescent="0.3">
      <c r="B8" s="744"/>
      <c r="C8" s="150" t="s">
        <v>115</v>
      </c>
      <c r="D8" s="154">
        <v>126</v>
      </c>
      <c r="E8" s="175" t="s">
        <v>10</v>
      </c>
      <c r="F8" s="285" t="s">
        <v>158</v>
      </c>
      <c r="G8" s="154">
        <v>90</v>
      </c>
      <c r="H8" s="175"/>
      <c r="I8" s="232">
        <v>18.489999999999998</v>
      </c>
      <c r="J8" s="69">
        <v>18.54</v>
      </c>
      <c r="K8" s="105">
        <v>3.59</v>
      </c>
      <c r="L8" s="376">
        <v>256</v>
      </c>
      <c r="M8" s="232">
        <v>0.15</v>
      </c>
      <c r="N8" s="69">
        <v>0.12</v>
      </c>
      <c r="O8" s="69">
        <v>2.0099999999999998</v>
      </c>
      <c r="P8" s="69">
        <v>0</v>
      </c>
      <c r="Q8" s="459">
        <v>0</v>
      </c>
      <c r="R8" s="232">
        <v>41.45</v>
      </c>
      <c r="S8" s="69">
        <v>314</v>
      </c>
      <c r="T8" s="69">
        <v>66.489999999999995</v>
      </c>
      <c r="U8" s="69">
        <v>5.3</v>
      </c>
      <c r="V8" s="69">
        <v>266.67</v>
      </c>
      <c r="W8" s="69">
        <v>6.0000000000000001E-3</v>
      </c>
      <c r="X8" s="69">
        <v>0</v>
      </c>
      <c r="Y8" s="105">
        <v>0.05</v>
      </c>
    </row>
    <row r="9" spans="2:25" s="37" customFormat="1" ht="26.4" customHeight="1" x14ac:dyDescent="0.3">
      <c r="B9" s="744"/>
      <c r="C9" s="149"/>
      <c r="D9" s="125">
        <v>53</v>
      </c>
      <c r="E9" s="97" t="s">
        <v>59</v>
      </c>
      <c r="F9" s="304" t="s">
        <v>56</v>
      </c>
      <c r="G9" s="97">
        <v>150</v>
      </c>
      <c r="H9" s="125"/>
      <c r="I9" s="80">
        <v>3.3</v>
      </c>
      <c r="J9" s="13">
        <v>4.95</v>
      </c>
      <c r="K9" s="24">
        <v>32.25</v>
      </c>
      <c r="L9" s="126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1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5" s="37" customFormat="1" ht="36" customHeight="1" x14ac:dyDescent="0.3">
      <c r="B10" s="744"/>
      <c r="C10" s="123"/>
      <c r="D10" s="124">
        <v>95</v>
      </c>
      <c r="E10" s="123" t="s">
        <v>18</v>
      </c>
      <c r="F10" s="162" t="s">
        <v>131</v>
      </c>
      <c r="G10" s="173">
        <v>200</v>
      </c>
      <c r="H10" s="123"/>
      <c r="I10" s="230">
        <v>0</v>
      </c>
      <c r="J10" s="16">
        <v>0</v>
      </c>
      <c r="K10" s="19">
        <v>20</v>
      </c>
      <c r="L10" s="179">
        <v>80.400000000000006</v>
      </c>
      <c r="M10" s="18">
        <v>0.1</v>
      </c>
      <c r="N10" s="18">
        <v>0.1</v>
      </c>
      <c r="O10" s="16">
        <v>3</v>
      </c>
      <c r="P10" s="16">
        <v>79.2</v>
      </c>
      <c r="Q10" s="19">
        <v>0.96</v>
      </c>
      <c r="R10" s="230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4" customHeight="1" x14ac:dyDescent="0.3">
      <c r="B11" s="744"/>
      <c r="C11" s="124"/>
      <c r="D11" s="99">
        <v>119</v>
      </c>
      <c r="E11" s="158" t="s">
        <v>14</v>
      </c>
      <c r="F11" s="138" t="s">
        <v>52</v>
      </c>
      <c r="G11" s="134">
        <v>25</v>
      </c>
      <c r="H11" s="763"/>
      <c r="I11" s="230">
        <v>1.7749999999999999</v>
      </c>
      <c r="J11" s="16">
        <v>0.17499999999999999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37" customFormat="1" ht="26.4" customHeight="1" x14ac:dyDescent="0.3">
      <c r="B12" s="744"/>
      <c r="C12" s="124"/>
      <c r="D12" s="120">
        <v>120</v>
      </c>
      <c r="E12" s="158" t="s">
        <v>15</v>
      </c>
      <c r="F12" s="138" t="s">
        <v>45</v>
      </c>
      <c r="G12" s="134">
        <v>20</v>
      </c>
      <c r="H12" s="763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4" customHeight="1" x14ac:dyDescent="0.3">
      <c r="B13" s="744"/>
      <c r="C13" s="170" t="s">
        <v>68</v>
      </c>
      <c r="D13" s="153"/>
      <c r="E13" s="501"/>
      <c r="F13" s="286" t="s">
        <v>21</v>
      </c>
      <c r="G13" s="464">
        <f>G6+G7+G9+G10+G11+G12</f>
        <v>585</v>
      </c>
      <c r="H13" s="153"/>
      <c r="I13" s="403">
        <f t="shared" ref="I13:Y13" si="0">I6+I7+I9+I10+I11+I12</f>
        <v>22.215</v>
      </c>
      <c r="J13" s="404">
        <f t="shared" si="0"/>
        <v>19.684999999999999</v>
      </c>
      <c r="K13" s="405">
        <f t="shared" si="0"/>
        <v>89.24</v>
      </c>
      <c r="L13" s="575">
        <f>L6+L7+L9+L10+L11+L12</f>
        <v>634.86</v>
      </c>
      <c r="M13" s="403">
        <f t="shared" si="0"/>
        <v>0.59499999999999997</v>
      </c>
      <c r="N13" s="404">
        <f t="shared" si="0"/>
        <v>0.35200000000000004</v>
      </c>
      <c r="O13" s="404">
        <f t="shared" si="0"/>
        <v>13.17</v>
      </c>
      <c r="P13" s="404">
        <f t="shared" si="0"/>
        <v>143.44999999999999</v>
      </c>
      <c r="Q13" s="447">
        <f t="shared" si="0"/>
        <v>1.2</v>
      </c>
      <c r="R13" s="403">
        <f t="shared" si="0"/>
        <v>95.18</v>
      </c>
      <c r="S13" s="404">
        <f t="shared" si="0"/>
        <v>295.87</v>
      </c>
      <c r="T13" s="404">
        <f t="shared" si="0"/>
        <v>84.820000000000007</v>
      </c>
      <c r="U13" s="404">
        <f t="shared" si="0"/>
        <v>3.79</v>
      </c>
      <c r="V13" s="404">
        <f t="shared" si="0"/>
        <v>579.65</v>
      </c>
      <c r="W13" s="404">
        <f t="shared" si="0"/>
        <v>6.8000000000000005E-3</v>
      </c>
      <c r="X13" s="23">
        <f t="shared" si="0"/>
        <v>1.21E-2</v>
      </c>
      <c r="Y13" s="65">
        <f t="shared" si="0"/>
        <v>0.129</v>
      </c>
    </row>
    <row r="14" spans="2:25" s="37" customFormat="1" ht="26.4" customHeight="1" x14ac:dyDescent="0.3">
      <c r="B14" s="744"/>
      <c r="C14" s="150" t="s">
        <v>115</v>
      </c>
      <c r="D14" s="154"/>
      <c r="E14" s="175"/>
      <c r="F14" s="287" t="s">
        <v>21</v>
      </c>
      <c r="G14" s="462">
        <f>G6+G8+G9+G10+G11+G12</f>
        <v>585</v>
      </c>
      <c r="H14" s="428"/>
      <c r="I14" s="426">
        <f t="shared" ref="I14:K14" si="1">I6+I8+I9+I10+I11+I12</f>
        <v>25.504999999999999</v>
      </c>
      <c r="J14" s="425">
        <f t="shared" si="1"/>
        <v>24.184999999999999</v>
      </c>
      <c r="K14" s="427">
        <f t="shared" si="1"/>
        <v>83.929999999999993</v>
      </c>
      <c r="L14" s="585">
        <f>L6+L8+L9+L10+L11+L12</f>
        <v>668.11</v>
      </c>
      <c r="M14" s="426">
        <f t="shared" ref="M14:Y14" si="2">M6+M8+M9+M10+M11+M12</f>
        <v>0.38500000000000001</v>
      </c>
      <c r="N14" s="425">
        <f t="shared" si="2"/>
        <v>0.32200000000000006</v>
      </c>
      <c r="O14" s="425">
        <f t="shared" si="2"/>
        <v>15.09</v>
      </c>
      <c r="P14" s="425">
        <f t="shared" si="2"/>
        <v>118.1</v>
      </c>
      <c r="Q14" s="429">
        <f t="shared" si="2"/>
        <v>1.04</v>
      </c>
      <c r="R14" s="426">
        <f t="shared" si="2"/>
        <v>82.45</v>
      </c>
      <c r="S14" s="425">
        <f t="shared" si="2"/>
        <v>492.33</v>
      </c>
      <c r="T14" s="425">
        <f t="shared" si="2"/>
        <v>126.46</v>
      </c>
      <c r="U14" s="425">
        <f t="shared" si="2"/>
        <v>7.49</v>
      </c>
      <c r="V14" s="425">
        <f t="shared" si="2"/>
        <v>577.94000000000005</v>
      </c>
      <c r="W14" s="425">
        <f t="shared" si="2"/>
        <v>1.2800000000000001E-2</v>
      </c>
      <c r="X14" s="425">
        <f t="shared" si="2"/>
        <v>1.21E-2</v>
      </c>
      <c r="Y14" s="427">
        <f t="shared" si="2"/>
        <v>8.8999999999999996E-2</v>
      </c>
    </row>
    <row r="15" spans="2:25" s="37" customFormat="1" ht="26.4" customHeight="1" x14ac:dyDescent="0.3">
      <c r="B15" s="744"/>
      <c r="C15" s="148" t="s">
        <v>68</v>
      </c>
      <c r="D15" s="465"/>
      <c r="E15" s="472"/>
      <c r="F15" s="286" t="s">
        <v>22</v>
      </c>
      <c r="G15" s="466"/>
      <c r="H15" s="472"/>
      <c r="I15" s="190"/>
      <c r="J15" s="23"/>
      <c r="K15" s="65"/>
      <c r="L15" s="470">
        <f>L13/23.5</f>
        <v>27.015319148936172</v>
      </c>
      <c r="M15" s="190"/>
      <c r="N15" s="23"/>
      <c r="O15" s="23"/>
      <c r="P15" s="23"/>
      <c r="Q15" s="106"/>
      <c r="R15" s="190"/>
      <c r="S15" s="23"/>
      <c r="T15" s="23"/>
      <c r="U15" s="23"/>
      <c r="V15" s="23"/>
      <c r="W15" s="23"/>
      <c r="X15" s="23"/>
      <c r="Y15" s="65"/>
    </row>
    <row r="16" spans="2:25" s="37" customFormat="1" ht="26.4" customHeight="1" thickBot="1" x14ac:dyDescent="0.35">
      <c r="B16" s="766"/>
      <c r="C16" s="844" t="s">
        <v>115</v>
      </c>
      <c r="D16" s="155"/>
      <c r="E16" s="573"/>
      <c r="F16" s="782" t="s">
        <v>22</v>
      </c>
      <c r="G16" s="467"/>
      <c r="H16" s="573"/>
      <c r="I16" s="293"/>
      <c r="J16" s="151"/>
      <c r="K16" s="152"/>
      <c r="L16" s="377">
        <f>L14/23.5</f>
        <v>28.430212765957446</v>
      </c>
      <c r="M16" s="293"/>
      <c r="N16" s="151"/>
      <c r="O16" s="151"/>
      <c r="P16" s="151"/>
      <c r="Q16" s="176"/>
      <c r="R16" s="293"/>
      <c r="S16" s="151"/>
      <c r="T16" s="151"/>
      <c r="U16" s="151"/>
      <c r="V16" s="151"/>
      <c r="W16" s="151"/>
      <c r="X16" s="151"/>
      <c r="Y16" s="152"/>
    </row>
    <row r="17" spans="2:25" s="17" customFormat="1" ht="36.75" customHeight="1" x14ac:dyDescent="0.3">
      <c r="B17" s="730" t="s">
        <v>7</v>
      </c>
      <c r="C17" s="143"/>
      <c r="D17" s="843">
        <v>10</v>
      </c>
      <c r="E17" s="521" t="s">
        <v>20</v>
      </c>
      <c r="F17" s="803" t="s">
        <v>123</v>
      </c>
      <c r="G17" s="566">
        <v>60</v>
      </c>
      <c r="H17" s="546"/>
      <c r="I17" s="423">
        <v>0.49</v>
      </c>
      <c r="J17" s="351">
        <v>5.55</v>
      </c>
      <c r="K17" s="352">
        <v>1.51</v>
      </c>
      <c r="L17" s="546">
        <v>53.28</v>
      </c>
      <c r="M17" s="319">
        <v>0.02</v>
      </c>
      <c r="N17" s="52">
        <v>0.02</v>
      </c>
      <c r="O17" s="52">
        <v>7.9</v>
      </c>
      <c r="P17" s="571">
        <v>20</v>
      </c>
      <c r="Q17" s="365">
        <v>0</v>
      </c>
      <c r="R17" s="319">
        <v>18.73</v>
      </c>
      <c r="S17" s="52">
        <v>25.25</v>
      </c>
      <c r="T17" s="52">
        <v>9.35</v>
      </c>
      <c r="U17" s="52">
        <v>0.37</v>
      </c>
      <c r="V17" s="52">
        <v>114.23</v>
      </c>
      <c r="W17" s="52">
        <v>0</v>
      </c>
      <c r="X17" s="52">
        <v>0</v>
      </c>
      <c r="Y17" s="53">
        <v>0</v>
      </c>
    </row>
    <row r="18" spans="2:25" s="17" customFormat="1" ht="26.4" customHeight="1" x14ac:dyDescent="0.3">
      <c r="B18" s="731"/>
      <c r="C18" s="124"/>
      <c r="D18" s="97">
        <v>196</v>
      </c>
      <c r="E18" s="125" t="s">
        <v>9</v>
      </c>
      <c r="F18" s="677" t="s">
        <v>159</v>
      </c>
      <c r="G18" s="680">
        <v>200</v>
      </c>
      <c r="H18" s="125"/>
      <c r="I18" s="80">
        <v>5.67</v>
      </c>
      <c r="J18" s="13">
        <v>6.42</v>
      </c>
      <c r="K18" s="24">
        <v>8.4600000000000009</v>
      </c>
      <c r="L18" s="271">
        <v>118.37</v>
      </c>
      <c r="M18" s="231">
        <v>0.06</v>
      </c>
      <c r="N18" s="80">
        <v>7.0000000000000007E-2</v>
      </c>
      <c r="O18" s="13">
        <v>12.74</v>
      </c>
      <c r="P18" s="13">
        <v>160</v>
      </c>
      <c r="Q18" s="46">
        <v>0</v>
      </c>
      <c r="R18" s="231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6">
        <v>0.8</v>
      </c>
    </row>
    <row r="19" spans="2:25" s="17" customFormat="1" ht="26.4" customHeight="1" x14ac:dyDescent="0.3">
      <c r="B19" s="731"/>
      <c r="C19" s="148" t="s">
        <v>68</v>
      </c>
      <c r="D19" s="153">
        <v>249</v>
      </c>
      <c r="E19" s="170" t="s">
        <v>10</v>
      </c>
      <c r="F19" s="618" t="s">
        <v>182</v>
      </c>
      <c r="G19" s="681">
        <v>157</v>
      </c>
      <c r="H19" s="170"/>
      <c r="I19" s="838">
        <v>12.68</v>
      </c>
      <c r="J19" s="399">
        <v>18.399999999999999</v>
      </c>
      <c r="K19" s="446">
        <v>23.26</v>
      </c>
      <c r="L19" s="839">
        <v>311.02999999999997</v>
      </c>
      <c r="M19" s="398">
        <v>0.125</v>
      </c>
      <c r="N19" s="838">
        <v>7.8E-2</v>
      </c>
      <c r="O19" s="399">
        <v>0.21</v>
      </c>
      <c r="P19" s="399">
        <v>15.7</v>
      </c>
      <c r="Q19" s="400">
        <v>0.25</v>
      </c>
      <c r="R19" s="398">
        <v>19.760000000000002</v>
      </c>
      <c r="S19" s="399">
        <v>90.35</v>
      </c>
      <c r="T19" s="399">
        <v>12.6</v>
      </c>
      <c r="U19" s="399">
        <v>1.2</v>
      </c>
      <c r="V19" s="399">
        <v>147.38999999999999</v>
      </c>
      <c r="W19" s="399">
        <v>1.6999999999999999E-3</v>
      </c>
      <c r="X19" s="399">
        <v>5.3E-3</v>
      </c>
      <c r="Y19" s="400">
        <v>1.4999999999999999E-2</v>
      </c>
    </row>
    <row r="20" spans="2:25" s="37" customFormat="1" ht="26.4" customHeight="1" x14ac:dyDescent="0.3">
      <c r="B20" s="733"/>
      <c r="C20" s="150" t="s">
        <v>115</v>
      </c>
      <c r="D20" s="154">
        <v>178</v>
      </c>
      <c r="E20" s="171" t="s">
        <v>10</v>
      </c>
      <c r="F20" s="662" t="s">
        <v>133</v>
      </c>
      <c r="G20" s="663">
        <v>240</v>
      </c>
      <c r="H20" s="171"/>
      <c r="I20" s="841">
        <v>25.25</v>
      </c>
      <c r="J20" s="60">
        <v>27.65</v>
      </c>
      <c r="K20" s="61">
        <v>13.69</v>
      </c>
      <c r="L20" s="842">
        <v>407.86</v>
      </c>
      <c r="M20" s="316">
        <v>0.12</v>
      </c>
      <c r="N20" s="841">
        <v>0.23</v>
      </c>
      <c r="O20" s="60">
        <v>39.53</v>
      </c>
      <c r="P20" s="60">
        <v>120</v>
      </c>
      <c r="Q20" s="78">
        <v>0</v>
      </c>
      <c r="R20" s="316">
        <v>105.63</v>
      </c>
      <c r="S20" s="60">
        <v>268.45</v>
      </c>
      <c r="T20" s="60">
        <v>61.76</v>
      </c>
      <c r="U20" s="60">
        <v>4.3600000000000003</v>
      </c>
      <c r="V20" s="60">
        <v>962.29</v>
      </c>
      <c r="W20" s="60">
        <v>1.46E-2</v>
      </c>
      <c r="X20" s="60">
        <v>1.25E-3</v>
      </c>
      <c r="Y20" s="78">
        <v>0.09</v>
      </c>
    </row>
    <row r="21" spans="2:25" s="17" customFormat="1" ht="33.75" customHeight="1" x14ac:dyDescent="0.3">
      <c r="B21" s="734"/>
      <c r="C21" s="125"/>
      <c r="D21" s="525">
        <v>216</v>
      </c>
      <c r="E21" s="120" t="s">
        <v>18</v>
      </c>
      <c r="F21" s="208" t="s">
        <v>117</v>
      </c>
      <c r="G21" s="123">
        <v>200</v>
      </c>
      <c r="H21" s="248"/>
      <c r="I21" s="230">
        <v>0.26</v>
      </c>
      <c r="J21" s="16">
        <v>0</v>
      </c>
      <c r="K21" s="42">
        <v>15.46</v>
      </c>
      <c r="L21" s="178">
        <v>62</v>
      </c>
      <c r="M21" s="259">
        <v>0</v>
      </c>
      <c r="N21" s="20">
        <v>0</v>
      </c>
      <c r="O21" s="21">
        <v>4.4000000000000004</v>
      </c>
      <c r="P21" s="21">
        <v>0</v>
      </c>
      <c r="Q21" s="49">
        <v>0</v>
      </c>
      <c r="R21" s="20">
        <v>0.4</v>
      </c>
      <c r="S21" s="21">
        <v>0</v>
      </c>
      <c r="T21" s="21">
        <v>0</v>
      </c>
      <c r="U21" s="21">
        <v>0.04</v>
      </c>
      <c r="V21" s="21">
        <v>0.36</v>
      </c>
      <c r="W21" s="21">
        <v>0</v>
      </c>
      <c r="X21" s="21">
        <v>0</v>
      </c>
      <c r="Y21" s="49">
        <v>0</v>
      </c>
    </row>
    <row r="22" spans="2:25" s="17" customFormat="1" ht="26.4" customHeight="1" x14ac:dyDescent="0.3">
      <c r="B22" s="734"/>
      <c r="C22" s="126"/>
      <c r="D22" s="99"/>
      <c r="E22" s="123" t="s">
        <v>14</v>
      </c>
      <c r="F22" s="166" t="s">
        <v>52</v>
      </c>
      <c r="G22" s="123">
        <v>45</v>
      </c>
      <c r="H22" s="219"/>
      <c r="I22" s="18">
        <v>3.19</v>
      </c>
      <c r="J22" s="16">
        <v>0.31</v>
      </c>
      <c r="K22" s="19">
        <v>19.89</v>
      </c>
      <c r="L22" s="178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0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26.4" customHeight="1" x14ac:dyDescent="0.3">
      <c r="B23" s="734"/>
      <c r="C23" s="202"/>
      <c r="D23" s="98"/>
      <c r="E23" s="124" t="s">
        <v>15</v>
      </c>
      <c r="F23" s="201" t="s">
        <v>45</v>
      </c>
      <c r="G23" s="124">
        <v>40</v>
      </c>
      <c r="H23" s="339"/>
      <c r="I23" s="20">
        <v>2.64</v>
      </c>
      <c r="J23" s="21">
        <v>0.48</v>
      </c>
      <c r="K23" s="22">
        <v>16.079999999999998</v>
      </c>
      <c r="L23" s="181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0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26.4" customHeight="1" x14ac:dyDescent="0.3">
      <c r="B24" s="734"/>
      <c r="C24" s="170" t="s">
        <v>68</v>
      </c>
      <c r="D24" s="153"/>
      <c r="E24" s="501"/>
      <c r="F24" s="286" t="s">
        <v>21</v>
      </c>
      <c r="G24" s="464">
        <f>G17+G18+G19+G21+G22+G23</f>
        <v>702</v>
      </c>
      <c r="H24" s="153"/>
      <c r="I24" s="403">
        <f t="shared" ref="I24:Y24" si="3">I17+I18+I19+I21+I22+I23</f>
        <v>24.930000000000003</v>
      </c>
      <c r="J24" s="404">
        <f t="shared" si="3"/>
        <v>31.159999999999997</v>
      </c>
      <c r="K24" s="405">
        <f t="shared" si="3"/>
        <v>84.660000000000011</v>
      </c>
      <c r="L24" s="575">
        <f t="shared" si="3"/>
        <v>731.88</v>
      </c>
      <c r="M24" s="403">
        <f t="shared" si="3"/>
        <v>0.32500000000000001</v>
      </c>
      <c r="N24" s="404">
        <f t="shared" si="3"/>
        <v>0.218</v>
      </c>
      <c r="O24" s="404">
        <f t="shared" si="3"/>
        <v>25.25</v>
      </c>
      <c r="P24" s="404">
        <f t="shared" si="3"/>
        <v>195.7</v>
      </c>
      <c r="Q24" s="447">
        <f t="shared" si="3"/>
        <v>0.25</v>
      </c>
      <c r="R24" s="403">
        <f t="shared" si="3"/>
        <v>89.02</v>
      </c>
      <c r="S24" s="404">
        <f t="shared" si="3"/>
        <v>345.46000000000004</v>
      </c>
      <c r="T24" s="404">
        <f t="shared" si="3"/>
        <v>90.649999999999991</v>
      </c>
      <c r="U24" s="404">
        <f t="shared" si="3"/>
        <v>5.41</v>
      </c>
      <c r="V24" s="404">
        <f t="shared" si="3"/>
        <v>620.86</v>
      </c>
      <c r="W24" s="404">
        <f t="shared" si="3"/>
        <v>2.8299999999999999E-2</v>
      </c>
      <c r="X24" s="23">
        <f t="shared" si="3"/>
        <v>1.1390000000000001E-2</v>
      </c>
      <c r="Y24" s="65">
        <f t="shared" si="3"/>
        <v>0.82500000000000007</v>
      </c>
    </row>
    <row r="25" spans="2:25" s="17" customFormat="1" ht="26.4" customHeight="1" x14ac:dyDescent="0.3">
      <c r="B25" s="734"/>
      <c r="C25" s="150" t="s">
        <v>115</v>
      </c>
      <c r="D25" s="154"/>
      <c r="E25" s="175"/>
      <c r="F25" s="287" t="s">
        <v>21</v>
      </c>
      <c r="G25" s="462">
        <f>G17+G18+G20+G21+G22+G23</f>
        <v>785</v>
      </c>
      <c r="H25" s="428"/>
      <c r="I25" s="426">
        <f t="shared" ref="I25:Y25" si="4">I17+I18+I20+I21+I22+I23</f>
        <v>37.5</v>
      </c>
      <c r="J25" s="425">
        <f t="shared" si="4"/>
        <v>40.409999999999997</v>
      </c>
      <c r="K25" s="427">
        <f t="shared" si="4"/>
        <v>75.09</v>
      </c>
      <c r="L25" s="585">
        <f t="shared" si="4"/>
        <v>828.71</v>
      </c>
      <c r="M25" s="426">
        <f t="shared" si="4"/>
        <v>0.32</v>
      </c>
      <c r="N25" s="425">
        <f t="shared" si="4"/>
        <v>0.37</v>
      </c>
      <c r="O25" s="425">
        <f t="shared" si="4"/>
        <v>64.570000000000007</v>
      </c>
      <c r="P25" s="425">
        <f t="shared" si="4"/>
        <v>300</v>
      </c>
      <c r="Q25" s="429">
        <f t="shared" si="4"/>
        <v>0</v>
      </c>
      <c r="R25" s="426">
        <f t="shared" si="4"/>
        <v>174.89000000000001</v>
      </c>
      <c r="S25" s="425">
        <f t="shared" si="4"/>
        <v>523.55999999999995</v>
      </c>
      <c r="T25" s="425">
        <f t="shared" si="4"/>
        <v>139.81</v>
      </c>
      <c r="U25" s="425">
        <f t="shared" si="4"/>
        <v>8.57</v>
      </c>
      <c r="V25" s="425">
        <f t="shared" si="4"/>
        <v>1435.7599999999998</v>
      </c>
      <c r="W25" s="425">
        <f t="shared" si="4"/>
        <v>4.1200000000000001E-2</v>
      </c>
      <c r="X25" s="425">
        <f t="shared" si="4"/>
        <v>7.340000000000001E-3</v>
      </c>
      <c r="Y25" s="427">
        <f t="shared" si="4"/>
        <v>0.9</v>
      </c>
    </row>
    <row r="26" spans="2:25" s="37" customFormat="1" ht="26.4" customHeight="1" x14ac:dyDescent="0.3">
      <c r="B26" s="733"/>
      <c r="C26" s="148" t="s">
        <v>68</v>
      </c>
      <c r="D26" s="465"/>
      <c r="E26" s="472"/>
      <c r="F26" s="286" t="s">
        <v>22</v>
      </c>
      <c r="G26" s="466"/>
      <c r="H26" s="472"/>
      <c r="I26" s="190"/>
      <c r="J26" s="23"/>
      <c r="K26" s="65"/>
      <c r="L26" s="470">
        <f>L24/23.5</f>
        <v>31.143829787234043</v>
      </c>
      <c r="M26" s="190"/>
      <c r="N26" s="23"/>
      <c r="O26" s="23"/>
      <c r="P26" s="23"/>
      <c r="Q26" s="106"/>
      <c r="R26" s="190"/>
      <c r="S26" s="23"/>
      <c r="T26" s="23"/>
      <c r="U26" s="23"/>
      <c r="V26" s="23"/>
      <c r="W26" s="23"/>
      <c r="X26" s="23"/>
      <c r="Y26" s="65"/>
    </row>
    <row r="27" spans="2:25" s="37" customFormat="1" ht="26.4" customHeight="1" thickBot="1" x14ac:dyDescent="0.35">
      <c r="B27" s="778"/>
      <c r="C27" s="469" t="s">
        <v>115</v>
      </c>
      <c r="D27" s="155"/>
      <c r="E27" s="573"/>
      <c r="F27" s="782" t="s">
        <v>22</v>
      </c>
      <c r="G27" s="467"/>
      <c r="H27" s="573"/>
      <c r="I27" s="293"/>
      <c r="J27" s="151"/>
      <c r="K27" s="152"/>
      <c r="L27" s="377">
        <f>L25/23.5</f>
        <v>35.264255319148937</v>
      </c>
      <c r="M27" s="293"/>
      <c r="N27" s="151"/>
      <c r="O27" s="151"/>
      <c r="P27" s="151"/>
      <c r="Q27" s="176"/>
      <c r="R27" s="293"/>
      <c r="S27" s="151"/>
      <c r="T27" s="151"/>
      <c r="U27" s="151"/>
      <c r="V27" s="151"/>
      <c r="W27" s="151"/>
      <c r="X27" s="151"/>
      <c r="Y27" s="152"/>
    </row>
    <row r="28" spans="2:25" x14ac:dyDescent="0.3">
      <c r="B28" s="802"/>
      <c r="C28" s="802"/>
      <c r="D28" s="802"/>
      <c r="E28" s="80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3" t="s">
        <v>61</v>
      </c>
      <c r="C29" s="784"/>
      <c r="D29" s="742"/>
      <c r="E29" s="742"/>
      <c r="F29" s="26"/>
      <c r="G29" s="27"/>
      <c r="H29" s="11"/>
      <c r="I29" s="11"/>
      <c r="J29" s="11"/>
      <c r="K29" s="11"/>
    </row>
    <row r="30" spans="2:25" ht="18" x14ac:dyDescent="0.3">
      <c r="B30" s="726" t="s">
        <v>62</v>
      </c>
      <c r="C30" s="785"/>
      <c r="D30" s="743"/>
      <c r="E30" s="743"/>
      <c r="F30" s="26"/>
      <c r="G30" s="27"/>
      <c r="H30" s="11"/>
      <c r="I30" s="11"/>
      <c r="J30" s="11"/>
      <c r="K30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4"/>
  <sheetViews>
    <sheetView zoomScale="60" zoomScaleNormal="60" workbookViewId="0">
      <selection activeCell="M18" sqref="M18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729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72" t="s">
        <v>24</v>
      </c>
      <c r="N4" s="873"/>
      <c r="O4" s="886"/>
      <c r="P4" s="886"/>
      <c r="Q4" s="887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47.4" thickBot="1" x14ac:dyDescent="0.35">
      <c r="B5" s="876"/>
      <c r="C5" s="876"/>
      <c r="D5" s="896"/>
      <c r="E5" s="880"/>
      <c r="F5" s="880"/>
      <c r="G5" s="880"/>
      <c r="H5" s="880"/>
      <c r="I5" s="655" t="s">
        <v>27</v>
      </c>
      <c r="J5" s="812" t="s">
        <v>28</v>
      </c>
      <c r="K5" s="656" t="s">
        <v>29</v>
      </c>
      <c r="L5" s="894"/>
      <c r="M5" s="475" t="s">
        <v>30</v>
      </c>
      <c r="N5" s="475" t="s">
        <v>103</v>
      </c>
      <c r="O5" s="475" t="s">
        <v>31</v>
      </c>
      <c r="P5" s="483" t="s">
        <v>104</v>
      </c>
      <c r="Q5" s="475" t="s">
        <v>105</v>
      </c>
      <c r="R5" s="475" t="s">
        <v>32</v>
      </c>
      <c r="S5" s="475" t="s">
        <v>33</v>
      </c>
      <c r="T5" s="475" t="s">
        <v>34</v>
      </c>
      <c r="U5" s="475" t="s">
        <v>35</v>
      </c>
      <c r="V5" s="475" t="s">
        <v>106</v>
      </c>
      <c r="W5" s="475" t="s">
        <v>107</v>
      </c>
      <c r="X5" s="475" t="s">
        <v>108</v>
      </c>
      <c r="Y5" s="660" t="s">
        <v>109</v>
      </c>
    </row>
    <row r="6" spans="2:25" s="17" customFormat="1" ht="37.5" customHeight="1" x14ac:dyDescent="0.3">
      <c r="B6" s="730" t="s">
        <v>6</v>
      </c>
      <c r="C6" s="477"/>
      <c r="D6" s="510" t="s">
        <v>96</v>
      </c>
      <c r="E6" s="510" t="s">
        <v>20</v>
      </c>
      <c r="F6" s="857" t="s">
        <v>41</v>
      </c>
      <c r="G6" s="795">
        <v>17</v>
      </c>
      <c r="H6" s="510"/>
      <c r="I6" s="249">
        <v>1.7</v>
      </c>
      <c r="J6" s="40">
        <v>4.42</v>
      </c>
      <c r="K6" s="45">
        <v>0.85</v>
      </c>
      <c r="L6" s="180">
        <v>49.98</v>
      </c>
      <c r="M6" s="39">
        <v>0</v>
      </c>
      <c r="N6" s="40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37.5" customHeight="1" x14ac:dyDescent="0.3">
      <c r="B7" s="731"/>
      <c r="C7" s="854"/>
      <c r="D7" s="158">
        <v>24</v>
      </c>
      <c r="E7" s="158" t="s">
        <v>8</v>
      </c>
      <c r="F7" s="361" t="s">
        <v>101</v>
      </c>
      <c r="G7" s="158">
        <v>150</v>
      </c>
      <c r="H7" s="158"/>
      <c r="I7" s="230">
        <v>0.6</v>
      </c>
      <c r="J7" s="16">
        <v>0</v>
      </c>
      <c r="K7" s="19">
        <v>16.95</v>
      </c>
      <c r="L7" s="179">
        <v>69</v>
      </c>
      <c r="M7" s="50">
        <v>0.01</v>
      </c>
      <c r="N7" s="50">
        <v>0.03</v>
      </c>
      <c r="O7" s="38">
        <v>19.5</v>
      </c>
      <c r="P7" s="38">
        <v>0</v>
      </c>
      <c r="Q7" s="51">
        <v>0</v>
      </c>
      <c r="R7" s="230">
        <v>24</v>
      </c>
      <c r="S7" s="16">
        <v>16.5</v>
      </c>
      <c r="T7" s="16">
        <v>13.5</v>
      </c>
      <c r="U7" s="16">
        <v>3.3</v>
      </c>
      <c r="V7" s="16">
        <v>417</v>
      </c>
      <c r="W7" s="16">
        <v>3.0000000000000001E-3</v>
      </c>
      <c r="X7" s="16">
        <v>5.0000000000000001E-4</v>
      </c>
      <c r="Y7" s="42">
        <v>1.4999999999999999E-2</v>
      </c>
    </row>
    <row r="8" spans="2:25" s="17" customFormat="1" ht="37.5" customHeight="1" x14ac:dyDescent="0.3">
      <c r="B8" s="731"/>
      <c r="C8" s="854"/>
      <c r="D8" s="157">
        <v>282</v>
      </c>
      <c r="E8" s="158" t="s">
        <v>4</v>
      </c>
      <c r="F8" s="858" t="s">
        <v>160</v>
      </c>
      <c r="G8" s="185">
        <v>150</v>
      </c>
      <c r="H8" s="158"/>
      <c r="I8" s="230">
        <v>14.98</v>
      </c>
      <c r="J8" s="16">
        <v>9.99</v>
      </c>
      <c r="K8" s="19">
        <v>31.58</v>
      </c>
      <c r="L8" s="178">
        <v>277.67</v>
      </c>
      <c r="M8" s="18">
        <v>7.0000000000000007E-2</v>
      </c>
      <c r="N8" s="16">
        <v>0.25</v>
      </c>
      <c r="O8" s="16">
        <v>1.71</v>
      </c>
      <c r="P8" s="16">
        <v>110</v>
      </c>
      <c r="Q8" s="19">
        <v>0.23</v>
      </c>
      <c r="R8" s="230">
        <v>166.18</v>
      </c>
      <c r="S8" s="16">
        <v>188.14</v>
      </c>
      <c r="T8" s="16">
        <v>27.58</v>
      </c>
      <c r="U8" s="16">
        <v>0.74</v>
      </c>
      <c r="V8" s="16">
        <v>157.4</v>
      </c>
      <c r="W8" s="16">
        <v>5.5900000000000004E-3</v>
      </c>
      <c r="X8" s="16">
        <v>1.5900000000000001E-2</v>
      </c>
      <c r="Y8" s="42">
        <v>0.05</v>
      </c>
    </row>
    <row r="9" spans="2:25" s="17" customFormat="1" ht="52.5" customHeight="1" x14ac:dyDescent="0.3">
      <c r="B9" s="731"/>
      <c r="C9" s="854"/>
      <c r="D9" s="158">
        <v>113</v>
      </c>
      <c r="E9" s="158" t="s">
        <v>5</v>
      </c>
      <c r="F9" s="361" t="s">
        <v>11</v>
      </c>
      <c r="G9" s="158">
        <v>200</v>
      </c>
      <c r="H9" s="864"/>
      <c r="I9" s="230">
        <v>0.2</v>
      </c>
      <c r="J9" s="16">
        <v>0</v>
      </c>
      <c r="K9" s="19">
        <v>11</v>
      </c>
      <c r="L9" s="179">
        <v>45.6</v>
      </c>
      <c r="M9" s="18">
        <v>0</v>
      </c>
      <c r="N9" s="16">
        <v>0</v>
      </c>
      <c r="O9" s="16">
        <v>2.6</v>
      </c>
      <c r="P9" s="16">
        <v>0</v>
      </c>
      <c r="Q9" s="19">
        <v>0</v>
      </c>
      <c r="R9" s="230">
        <v>15.64</v>
      </c>
      <c r="S9" s="16">
        <v>8.8000000000000007</v>
      </c>
      <c r="T9" s="16">
        <v>4.72</v>
      </c>
      <c r="U9" s="16">
        <v>0.8</v>
      </c>
      <c r="V9" s="16">
        <v>15.34</v>
      </c>
      <c r="W9" s="16">
        <v>0</v>
      </c>
      <c r="X9" s="16">
        <v>0</v>
      </c>
      <c r="Y9" s="42">
        <v>0</v>
      </c>
    </row>
    <row r="10" spans="2:25" s="17" customFormat="1" ht="37.5" customHeight="1" x14ac:dyDescent="0.3">
      <c r="B10" s="731"/>
      <c r="C10" s="854"/>
      <c r="D10" s="271">
        <v>121</v>
      </c>
      <c r="E10" s="158" t="s">
        <v>14</v>
      </c>
      <c r="F10" s="858" t="s">
        <v>48</v>
      </c>
      <c r="G10" s="861">
        <v>20</v>
      </c>
      <c r="H10" s="158"/>
      <c r="I10" s="230">
        <v>1.44</v>
      </c>
      <c r="J10" s="16">
        <v>0.13</v>
      </c>
      <c r="K10" s="19">
        <v>9.83</v>
      </c>
      <c r="L10" s="178">
        <v>50.44</v>
      </c>
      <c r="M10" s="18">
        <v>0.04</v>
      </c>
      <c r="N10" s="16">
        <v>7.0000000000000001E-3</v>
      </c>
      <c r="O10" s="16">
        <v>0</v>
      </c>
      <c r="P10" s="16">
        <v>0</v>
      </c>
      <c r="Q10" s="19">
        <v>0</v>
      </c>
      <c r="R10" s="230">
        <v>7.5</v>
      </c>
      <c r="S10" s="16">
        <v>24.6</v>
      </c>
      <c r="T10" s="16">
        <v>9.9</v>
      </c>
      <c r="U10" s="16">
        <v>0.45</v>
      </c>
      <c r="V10" s="16">
        <v>18.399999999999999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31"/>
      <c r="C11" s="854"/>
      <c r="D11" s="158">
        <v>120</v>
      </c>
      <c r="E11" s="158" t="s">
        <v>15</v>
      </c>
      <c r="F11" s="361" t="s">
        <v>45</v>
      </c>
      <c r="G11" s="158">
        <v>20</v>
      </c>
      <c r="H11" s="158"/>
      <c r="I11" s="230">
        <v>1.1399999999999999</v>
      </c>
      <c r="J11" s="16">
        <v>0.22</v>
      </c>
      <c r="K11" s="19">
        <v>7.44</v>
      </c>
      <c r="L11" s="179">
        <v>36.26</v>
      </c>
      <c r="M11" s="20">
        <v>0.02</v>
      </c>
      <c r="N11" s="21">
        <v>2.4E-2</v>
      </c>
      <c r="O11" s="21">
        <v>0.08</v>
      </c>
      <c r="P11" s="21">
        <v>0</v>
      </c>
      <c r="Q11" s="22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17" customFormat="1" ht="37.5" customHeight="1" x14ac:dyDescent="0.3">
      <c r="B12" s="731"/>
      <c r="C12" s="854"/>
      <c r="D12" s="158"/>
      <c r="E12" s="158"/>
      <c r="F12" s="859" t="s">
        <v>21</v>
      </c>
      <c r="G12" s="353">
        <f>SUM(G6:G11)</f>
        <v>557</v>
      </c>
      <c r="H12" s="158"/>
      <c r="I12" s="247">
        <f t="shared" ref="I12:K12" si="0">SUM(I6:I11)</f>
        <v>20.060000000000002</v>
      </c>
      <c r="J12" s="14">
        <f t="shared" si="0"/>
        <v>14.760000000000002</v>
      </c>
      <c r="K12" s="865">
        <f t="shared" si="0"/>
        <v>77.649999999999991</v>
      </c>
      <c r="L12" s="604">
        <f>L6+L7+L8+L9+L10+L11</f>
        <v>528.95000000000005</v>
      </c>
      <c r="M12" s="862">
        <f t="shared" ref="M12:Y12" si="1">SUM(M6:M11)</f>
        <v>0.13999999999999999</v>
      </c>
      <c r="N12" s="14">
        <f t="shared" si="1"/>
        <v>0.31100000000000005</v>
      </c>
      <c r="O12" s="14">
        <f t="shared" si="1"/>
        <v>23.990000000000002</v>
      </c>
      <c r="P12" s="14">
        <f t="shared" si="1"/>
        <v>110</v>
      </c>
      <c r="Q12" s="865">
        <f t="shared" si="1"/>
        <v>0.23</v>
      </c>
      <c r="R12" s="247">
        <f t="shared" si="1"/>
        <v>245.28000000000003</v>
      </c>
      <c r="S12" s="14">
        <f t="shared" si="1"/>
        <v>280.23</v>
      </c>
      <c r="T12" s="14">
        <f t="shared" si="1"/>
        <v>67.64</v>
      </c>
      <c r="U12" s="14">
        <f t="shared" si="1"/>
        <v>5.85</v>
      </c>
      <c r="V12" s="14">
        <f t="shared" si="1"/>
        <v>681.64</v>
      </c>
      <c r="W12" s="14">
        <f t="shared" si="1"/>
        <v>1.059E-2</v>
      </c>
      <c r="X12" s="14">
        <f t="shared" si="1"/>
        <v>1.84E-2</v>
      </c>
      <c r="Y12" s="74">
        <f t="shared" si="1"/>
        <v>7.6999999999999999E-2</v>
      </c>
    </row>
    <row r="13" spans="2:25" s="17" customFormat="1" ht="37.5" customHeight="1" thickBot="1" x14ac:dyDescent="0.35">
      <c r="B13" s="732"/>
      <c r="C13" s="855"/>
      <c r="D13" s="856"/>
      <c r="E13" s="856"/>
      <c r="F13" s="860" t="s">
        <v>22</v>
      </c>
      <c r="G13" s="856"/>
      <c r="H13" s="855"/>
      <c r="I13" s="324"/>
      <c r="J13" s="75"/>
      <c r="K13" s="866"/>
      <c r="L13" s="867">
        <f>L12/23.5</f>
        <v>22.508510638297874</v>
      </c>
      <c r="M13" s="863"/>
      <c r="N13" s="75"/>
      <c r="O13" s="75"/>
      <c r="P13" s="75"/>
      <c r="Q13" s="866"/>
      <c r="R13" s="324"/>
      <c r="S13" s="75"/>
      <c r="T13" s="75"/>
      <c r="U13" s="75"/>
      <c r="V13" s="75"/>
      <c r="W13" s="75"/>
      <c r="X13" s="75"/>
      <c r="Y13" s="76"/>
    </row>
    <row r="14" spans="2:25" s="17" customFormat="1" ht="37.5" customHeight="1" x14ac:dyDescent="0.3">
      <c r="B14" s="730" t="s">
        <v>7</v>
      </c>
      <c r="C14" s="256"/>
      <c r="D14" s="545">
        <v>26</v>
      </c>
      <c r="E14" s="331" t="s">
        <v>20</v>
      </c>
      <c r="F14" s="773" t="s">
        <v>175</v>
      </c>
      <c r="G14" s="800">
        <v>100</v>
      </c>
      <c r="H14" s="209"/>
      <c r="I14" s="50">
        <v>0.6</v>
      </c>
      <c r="J14" s="38">
        <v>0.6</v>
      </c>
      <c r="K14" s="51">
        <v>15.4</v>
      </c>
      <c r="L14" s="536">
        <v>72</v>
      </c>
      <c r="M14" s="241">
        <v>0.05</v>
      </c>
      <c r="N14" s="50">
        <v>0.02</v>
      </c>
      <c r="O14" s="38">
        <v>6</v>
      </c>
      <c r="P14" s="38">
        <v>0</v>
      </c>
      <c r="Q14" s="212">
        <v>0</v>
      </c>
      <c r="R14" s="241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24">
        <v>1E-3</v>
      </c>
    </row>
    <row r="15" spans="2:25" s="17" customFormat="1" ht="37.5" customHeight="1" x14ac:dyDescent="0.3">
      <c r="B15" s="731"/>
      <c r="C15" s="137"/>
      <c r="D15" s="135">
        <v>31</v>
      </c>
      <c r="E15" s="125" t="s">
        <v>9</v>
      </c>
      <c r="F15" s="363" t="s">
        <v>72</v>
      </c>
      <c r="G15" s="265">
        <v>200</v>
      </c>
      <c r="H15" s="125"/>
      <c r="I15" s="231">
        <v>5.74</v>
      </c>
      <c r="J15" s="13">
        <v>8.7799999999999994</v>
      </c>
      <c r="K15" s="24">
        <v>8.74</v>
      </c>
      <c r="L15" s="126">
        <v>138.04</v>
      </c>
      <c r="M15" s="126">
        <v>0.04</v>
      </c>
      <c r="N15" s="80">
        <v>0.08</v>
      </c>
      <c r="O15" s="13">
        <v>5.24</v>
      </c>
      <c r="P15" s="13">
        <v>132.80000000000001</v>
      </c>
      <c r="Q15" s="24">
        <v>0.06</v>
      </c>
      <c r="R15" s="231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60">
        <v>3.5999999999999997E-2</v>
      </c>
    </row>
    <row r="16" spans="2:25" s="17" customFormat="1" ht="37.5" customHeight="1" x14ac:dyDescent="0.3">
      <c r="B16" s="102"/>
      <c r="C16" s="221"/>
      <c r="D16" s="521">
        <v>258</v>
      </c>
      <c r="E16" s="123" t="s">
        <v>10</v>
      </c>
      <c r="F16" s="165" t="s">
        <v>132</v>
      </c>
      <c r="G16" s="123">
        <v>90</v>
      </c>
      <c r="H16" s="120"/>
      <c r="I16" s="230">
        <v>13.03</v>
      </c>
      <c r="J16" s="16">
        <v>8.84</v>
      </c>
      <c r="K16" s="42">
        <v>8.16</v>
      </c>
      <c r="L16" s="178">
        <v>156.21</v>
      </c>
      <c r="M16" s="230">
        <v>0.06</v>
      </c>
      <c r="N16" s="18">
        <v>0.09</v>
      </c>
      <c r="O16" s="16">
        <v>1.65</v>
      </c>
      <c r="P16" s="16">
        <v>40</v>
      </c>
      <c r="Q16" s="19">
        <v>0.03</v>
      </c>
      <c r="R16" s="230">
        <v>30.88</v>
      </c>
      <c r="S16" s="16">
        <v>112.22</v>
      </c>
      <c r="T16" s="16">
        <v>16.48</v>
      </c>
      <c r="U16" s="16">
        <v>1.1399999999999999</v>
      </c>
      <c r="V16" s="16">
        <v>216.01</v>
      </c>
      <c r="W16" s="16">
        <v>4.0000000000000001E-3</v>
      </c>
      <c r="X16" s="16">
        <v>8.9999999999999998E-4</v>
      </c>
      <c r="Y16" s="42">
        <v>0.1</v>
      </c>
    </row>
    <row r="17" spans="2:25" s="17" customFormat="1" ht="37.5" customHeight="1" x14ac:dyDescent="0.3">
      <c r="B17" s="102"/>
      <c r="C17" s="221"/>
      <c r="D17" s="521">
        <v>50</v>
      </c>
      <c r="E17" s="98" t="s">
        <v>59</v>
      </c>
      <c r="F17" s="121" t="s">
        <v>86</v>
      </c>
      <c r="G17" s="124">
        <v>150</v>
      </c>
      <c r="H17" s="124"/>
      <c r="I17" s="217">
        <v>3.3</v>
      </c>
      <c r="J17" s="214">
        <v>7.8</v>
      </c>
      <c r="K17" s="215">
        <v>22.35</v>
      </c>
      <c r="L17" s="216">
        <v>173.1</v>
      </c>
      <c r="M17" s="18">
        <v>0.14000000000000001</v>
      </c>
      <c r="N17" s="18">
        <v>0.12</v>
      </c>
      <c r="O17" s="16">
        <v>18.149999999999999</v>
      </c>
      <c r="P17" s="16">
        <v>21.6</v>
      </c>
      <c r="Q17" s="19">
        <v>0.1</v>
      </c>
      <c r="R17" s="230">
        <v>36.36</v>
      </c>
      <c r="S17" s="16">
        <v>85.5</v>
      </c>
      <c r="T17" s="16">
        <v>27.8</v>
      </c>
      <c r="U17" s="16">
        <v>1.1399999999999999</v>
      </c>
      <c r="V17" s="16">
        <v>701.4</v>
      </c>
      <c r="W17" s="16">
        <v>8.0000000000000002E-3</v>
      </c>
      <c r="X17" s="16">
        <v>2E-3</v>
      </c>
      <c r="Y17" s="42">
        <v>4.2000000000000003E-2</v>
      </c>
    </row>
    <row r="18" spans="2:25" s="17" customFormat="1" ht="37.5" customHeight="1" x14ac:dyDescent="0.3">
      <c r="B18" s="102"/>
      <c r="C18" s="221"/>
      <c r="D18" s="521">
        <v>107</v>
      </c>
      <c r="E18" s="98" t="s">
        <v>18</v>
      </c>
      <c r="F18" s="147" t="s">
        <v>94</v>
      </c>
      <c r="G18" s="186">
        <v>200</v>
      </c>
      <c r="H18" s="442"/>
      <c r="I18" s="259">
        <v>0</v>
      </c>
      <c r="J18" s="21">
        <v>0</v>
      </c>
      <c r="K18" s="49">
        <v>22.8</v>
      </c>
      <c r="L18" s="258">
        <v>92</v>
      </c>
      <c r="M18" s="259">
        <v>0.04</v>
      </c>
      <c r="N18" s="20">
        <v>0.08</v>
      </c>
      <c r="O18" s="21">
        <v>12</v>
      </c>
      <c r="P18" s="21">
        <v>100</v>
      </c>
      <c r="Q18" s="22">
        <v>0</v>
      </c>
      <c r="R18" s="259">
        <v>0</v>
      </c>
      <c r="S18" s="21">
        <v>0</v>
      </c>
      <c r="T18" s="21">
        <v>0</v>
      </c>
      <c r="U18" s="21">
        <v>0</v>
      </c>
      <c r="V18" s="21">
        <v>304</v>
      </c>
      <c r="W18" s="21">
        <v>0</v>
      </c>
      <c r="X18" s="21">
        <v>0</v>
      </c>
      <c r="Y18" s="49">
        <v>0</v>
      </c>
    </row>
    <row r="19" spans="2:25" s="17" customFormat="1" ht="37.5" customHeight="1" x14ac:dyDescent="0.3">
      <c r="B19" s="102"/>
      <c r="C19" s="221"/>
      <c r="D19" s="525">
        <v>119</v>
      </c>
      <c r="E19" s="98" t="s">
        <v>14</v>
      </c>
      <c r="F19" s="121" t="s">
        <v>52</v>
      </c>
      <c r="G19" s="157">
        <v>30</v>
      </c>
      <c r="H19" s="442"/>
      <c r="I19" s="259">
        <v>2.13</v>
      </c>
      <c r="J19" s="21">
        <v>0.21</v>
      </c>
      <c r="K19" s="49">
        <v>13.26</v>
      </c>
      <c r="L19" s="396">
        <v>72</v>
      </c>
      <c r="M19" s="259">
        <v>0.03</v>
      </c>
      <c r="N19" s="20">
        <v>0.01</v>
      </c>
      <c r="O19" s="21">
        <v>0</v>
      </c>
      <c r="P19" s="21">
        <v>0</v>
      </c>
      <c r="Q19" s="49">
        <v>0</v>
      </c>
      <c r="R19" s="259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7.5" customHeight="1" x14ac:dyDescent="0.3">
      <c r="B20" s="102"/>
      <c r="C20" s="221"/>
      <c r="D20" s="521">
        <v>120</v>
      </c>
      <c r="E20" s="98" t="s">
        <v>15</v>
      </c>
      <c r="F20" s="121" t="s">
        <v>45</v>
      </c>
      <c r="G20" s="157">
        <v>20</v>
      </c>
      <c r="H20" s="442"/>
      <c r="I20" s="259">
        <v>1.1399999999999999</v>
      </c>
      <c r="J20" s="21">
        <v>0.22</v>
      </c>
      <c r="K20" s="49">
        <v>7.44</v>
      </c>
      <c r="L20" s="396">
        <v>36.26</v>
      </c>
      <c r="M20" s="259">
        <v>0.02</v>
      </c>
      <c r="N20" s="20">
        <v>2.4E-2</v>
      </c>
      <c r="O20" s="21">
        <v>0.08</v>
      </c>
      <c r="P20" s="21">
        <v>0</v>
      </c>
      <c r="Q20" s="49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7.5" customHeight="1" x14ac:dyDescent="0.3">
      <c r="B21" s="102"/>
      <c r="C21" s="221"/>
      <c r="D21" s="777"/>
      <c r="E21" s="357"/>
      <c r="F21" s="145" t="s">
        <v>21</v>
      </c>
      <c r="G21" s="255">
        <f>SUM(G14:G20)</f>
        <v>790</v>
      </c>
      <c r="H21" s="255"/>
      <c r="I21" s="392">
        <f t="shared" ref="I21:M21" si="2">I14+I15+I16+I17+I18+I19+I20</f>
        <v>25.939999999999998</v>
      </c>
      <c r="J21" s="83">
        <f t="shared" si="2"/>
        <v>26.45</v>
      </c>
      <c r="K21" s="253">
        <f t="shared" si="2"/>
        <v>98.15</v>
      </c>
      <c r="L21" s="414">
        <f>L14+L15+L16+L17+L18+L19+L20</f>
        <v>739.61</v>
      </c>
      <c r="M21" s="392">
        <f t="shared" si="2"/>
        <v>0.38</v>
      </c>
      <c r="N21" s="83">
        <f t="shared" ref="N21:T21" si="3">O14+N15+N16+N17+N18+N19+N20</f>
        <v>6.4039999999999999</v>
      </c>
      <c r="O21" s="83">
        <f t="shared" si="3"/>
        <v>37.119999999999997</v>
      </c>
      <c r="P21" s="83">
        <f t="shared" si="3"/>
        <v>294.39999999999998</v>
      </c>
      <c r="Q21" s="253">
        <f t="shared" si="3"/>
        <v>30.19</v>
      </c>
      <c r="R21" s="375">
        <f t="shared" si="3"/>
        <v>140.94</v>
      </c>
      <c r="S21" s="83">
        <f t="shared" si="3"/>
        <v>381.6</v>
      </c>
      <c r="T21" s="83">
        <f t="shared" si="3"/>
        <v>92.86</v>
      </c>
      <c r="U21" s="83">
        <f t="shared" ref="U21:Y21" si="4">V14+U15+U16+U17+U18+U19+U20</f>
        <v>229.85999999999999</v>
      </c>
      <c r="V21" s="83">
        <f t="shared" si="4"/>
        <v>1601.6179999999999</v>
      </c>
      <c r="W21" s="83">
        <f t="shared" si="4"/>
        <v>2.1100000000000001E-2</v>
      </c>
      <c r="X21" s="83">
        <f t="shared" si="4"/>
        <v>7.9000000000000008E-3</v>
      </c>
      <c r="Y21" s="253">
        <f t="shared" si="4"/>
        <v>0.19000000000000003</v>
      </c>
    </row>
    <row r="22" spans="2:25" s="17" customFormat="1" ht="37.5" customHeight="1" thickBot="1" x14ac:dyDescent="0.35">
      <c r="B22" s="245"/>
      <c r="C22" s="278"/>
      <c r="D22" s="779"/>
      <c r="E22" s="244"/>
      <c r="F22" s="146" t="s">
        <v>95</v>
      </c>
      <c r="G22" s="391"/>
      <c r="H22" s="450"/>
      <c r="I22" s="193"/>
      <c r="J22" s="54"/>
      <c r="K22" s="111"/>
      <c r="L22" s="378">
        <f>L21/23.5</f>
        <v>31.472765957446811</v>
      </c>
      <c r="M22" s="347"/>
      <c r="N22" s="348"/>
      <c r="O22" s="348"/>
      <c r="P22" s="348"/>
      <c r="Q22" s="349"/>
      <c r="R22" s="453"/>
      <c r="S22" s="348"/>
      <c r="T22" s="348"/>
      <c r="U22" s="348"/>
      <c r="V22" s="348"/>
      <c r="W22" s="348"/>
      <c r="X22" s="348"/>
      <c r="Y22" s="349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62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N22" sqref="N2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729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40"/>
      <c r="G3" s="340"/>
      <c r="H3" s="340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72" t="s">
        <v>24</v>
      </c>
      <c r="N4" s="873"/>
      <c r="O4" s="886"/>
      <c r="P4" s="886"/>
      <c r="Q4" s="887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47.4" thickBot="1" x14ac:dyDescent="0.35">
      <c r="B5" s="876"/>
      <c r="C5" s="880"/>
      <c r="D5" s="879"/>
      <c r="E5" s="876"/>
      <c r="F5" s="876"/>
      <c r="G5" s="876"/>
      <c r="H5" s="876"/>
      <c r="I5" s="332" t="s">
        <v>27</v>
      </c>
      <c r="J5" s="325" t="s">
        <v>28</v>
      </c>
      <c r="K5" s="544" t="s">
        <v>29</v>
      </c>
      <c r="L5" s="893"/>
      <c r="M5" s="332" t="s">
        <v>30</v>
      </c>
      <c r="N5" s="332" t="s">
        <v>103</v>
      </c>
      <c r="O5" s="332" t="s">
        <v>31</v>
      </c>
      <c r="P5" s="452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37.5" customHeight="1" x14ac:dyDescent="0.3">
      <c r="B6" s="730" t="s">
        <v>6</v>
      </c>
      <c r="C6" s="128"/>
      <c r="D6" s="370">
        <v>26</v>
      </c>
      <c r="E6" s="283" t="s">
        <v>20</v>
      </c>
      <c r="F6" s="334" t="s">
        <v>175</v>
      </c>
      <c r="G6" s="686">
        <v>100</v>
      </c>
      <c r="H6" s="128"/>
      <c r="I6" s="50">
        <v>0.6</v>
      </c>
      <c r="J6" s="38">
        <v>0.6</v>
      </c>
      <c r="K6" s="51">
        <v>15.4</v>
      </c>
      <c r="L6" s="180">
        <v>72</v>
      </c>
      <c r="M6" s="241">
        <v>0.05</v>
      </c>
      <c r="N6" s="50">
        <v>0.02</v>
      </c>
      <c r="O6" s="38">
        <v>6</v>
      </c>
      <c r="P6" s="38">
        <v>0</v>
      </c>
      <c r="Q6" s="212">
        <v>0</v>
      </c>
      <c r="R6" s="241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4">
        <v>1E-3</v>
      </c>
    </row>
    <row r="7" spans="2:25" s="17" customFormat="1" ht="37.5" customHeight="1" x14ac:dyDescent="0.3">
      <c r="B7" s="744"/>
      <c r="C7" s="170" t="s">
        <v>68</v>
      </c>
      <c r="D7" s="464">
        <v>277</v>
      </c>
      <c r="E7" s="170" t="s">
        <v>10</v>
      </c>
      <c r="F7" s="618" t="s">
        <v>147</v>
      </c>
      <c r="G7" s="681">
        <v>90</v>
      </c>
      <c r="H7" s="153"/>
      <c r="I7" s="291">
        <v>11.61</v>
      </c>
      <c r="J7" s="63">
        <v>6.78</v>
      </c>
      <c r="K7" s="107">
        <v>6.37</v>
      </c>
      <c r="L7" s="619">
        <v>133.21</v>
      </c>
      <c r="M7" s="291">
        <v>0.08</v>
      </c>
      <c r="N7" s="62">
        <v>0.14000000000000001</v>
      </c>
      <c r="O7" s="63">
        <v>2.57</v>
      </c>
      <c r="P7" s="63">
        <v>170</v>
      </c>
      <c r="Q7" s="64">
        <v>0.42</v>
      </c>
      <c r="R7" s="291">
        <v>53.76</v>
      </c>
      <c r="S7" s="63">
        <v>162.26</v>
      </c>
      <c r="T7" s="63">
        <v>41.32</v>
      </c>
      <c r="U7" s="63">
        <v>1.18</v>
      </c>
      <c r="V7" s="63">
        <v>332.9</v>
      </c>
      <c r="W7" s="63">
        <v>7.7899999999999997E-2</v>
      </c>
      <c r="X7" s="63">
        <v>1.23E-2</v>
      </c>
      <c r="Y7" s="64">
        <v>0.36</v>
      </c>
    </row>
    <row r="8" spans="2:25" s="17" customFormat="1" ht="37.5" customHeight="1" x14ac:dyDescent="0.3">
      <c r="B8" s="731"/>
      <c r="C8" s="171" t="s">
        <v>70</v>
      </c>
      <c r="D8" s="607">
        <v>146</v>
      </c>
      <c r="E8" s="175" t="s">
        <v>10</v>
      </c>
      <c r="F8" s="522" t="s">
        <v>116</v>
      </c>
      <c r="G8" s="532">
        <v>90</v>
      </c>
      <c r="H8" s="175"/>
      <c r="I8" s="232">
        <v>19.260000000000002</v>
      </c>
      <c r="J8" s="69">
        <v>3.42</v>
      </c>
      <c r="K8" s="105">
        <v>3.15</v>
      </c>
      <c r="L8" s="376">
        <v>120.87</v>
      </c>
      <c r="M8" s="232">
        <v>0.06</v>
      </c>
      <c r="N8" s="69">
        <v>0.13</v>
      </c>
      <c r="O8" s="69">
        <v>2.27</v>
      </c>
      <c r="P8" s="69">
        <v>17.2</v>
      </c>
      <c r="Q8" s="459">
        <v>0.28000000000000003</v>
      </c>
      <c r="R8" s="232">
        <v>36.35</v>
      </c>
      <c r="S8" s="69">
        <v>149.9</v>
      </c>
      <c r="T8" s="69">
        <v>21.2</v>
      </c>
      <c r="U8" s="69">
        <v>0.7</v>
      </c>
      <c r="V8" s="69">
        <v>38.299999999999997</v>
      </c>
      <c r="W8" s="69">
        <v>0</v>
      </c>
      <c r="X8" s="69">
        <v>8.9999999999999998E-4</v>
      </c>
      <c r="Y8" s="105">
        <v>0.65</v>
      </c>
    </row>
    <row r="9" spans="2:25" s="17" customFormat="1" ht="37.5" customHeight="1" x14ac:dyDescent="0.3">
      <c r="B9" s="731"/>
      <c r="C9" s="123"/>
      <c r="D9" s="135">
        <v>52</v>
      </c>
      <c r="E9" s="156" t="s">
        <v>59</v>
      </c>
      <c r="F9" s="363" t="s">
        <v>121</v>
      </c>
      <c r="G9" s="533">
        <v>150</v>
      </c>
      <c r="H9" s="156"/>
      <c r="I9" s="230">
        <v>3.15</v>
      </c>
      <c r="J9" s="16">
        <v>4.5</v>
      </c>
      <c r="K9" s="42">
        <v>17.55</v>
      </c>
      <c r="L9" s="239">
        <v>122.85</v>
      </c>
      <c r="M9" s="230">
        <v>0.16</v>
      </c>
      <c r="N9" s="16">
        <v>0.11</v>
      </c>
      <c r="O9" s="16">
        <v>25.3</v>
      </c>
      <c r="P9" s="16">
        <v>15</v>
      </c>
      <c r="Q9" s="19">
        <v>0.03</v>
      </c>
      <c r="R9" s="230">
        <v>16.260000000000002</v>
      </c>
      <c r="S9" s="16">
        <v>94.6</v>
      </c>
      <c r="T9" s="16">
        <v>35.32</v>
      </c>
      <c r="U9" s="16">
        <v>15.9</v>
      </c>
      <c r="V9" s="16">
        <v>807.75</v>
      </c>
      <c r="W9" s="16">
        <v>8.0000000000000002E-3</v>
      </c>
      <c r="X9" s="16">
        <v>1E-3</v>
      </c>
      <c r="Y9" s="42">
        <v>4.4999999999999998E-2</v>
      </c>
    </row>
    <row r="10" spans="2:25" s="17" customFormat="1" ht="29.25" customHeight="1" x14ac:dyDescent="0.3">
      <c r="B10" s="731"/>
      <c r="C10" s="123"/>
      <c r="D10" s="525">
        <v>98</v>
      </c>
      <c r="E10" s="124" t="s">
        <v>18</v>
      </c>
      <c r="F10" s="201" t="s">
        <v>74</v>
      </c>
      <c r="G10" s="124">
        <v>200</v>
      </c>
      <c r="H10" s="339"/>
      <c r="I10" s="20">
        <v>0.4</v>
      </c>
      <c r="J10" s="21">
        <v>0</v>
      </c>
      <c r="K10" s="22">
        <v>27</v>
      </c>
      <c r="L10" s="181">
        <v>110</v>
      </c>
      <c r="M10" s="230">
        <v>0</v>
      </c>
      <c r="N10" s="18">
        <v>0</v>
      </c>
      <c r="O10" s="16">
        <v>1.4</v>
      </c>
      <c r="P10" s="16">
        <v>0</v>
      </c>
      <c r="Q10" s="42">
        <v>0</v>
      </c>
      <c r="R10" s="230">
        <v>12.8</v>
      </c>
      <c r="S10" s="16">
        <v>2.2000000000000002</v>
      </c>
      <c r="T10" s="16">
        <v>1.8</v>
      </c>
      <c r="U10" s="16">
        <v>0.5</v>
      </c>
      <c r="V10" s="16">
        <v>0.6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31"/>
      <c r="C11" s="123"/>
      <c r="D11" s="136">
        <v>119</v>
      </c>
      <c r="E11" s="158" t="s">
        <v>14</v>
      </c>
      <c r="F11" s="137" t="s">
        <v>52</v>
      </c>
      <c r="G11" s="134">
        <v>30</v>
      </c>
      <c r="H11" s="763"/>
      <c r="I11" s="230">
        <v>2.13</v>
      </c>
      <c r="J11" s="16">
        <v>0.21</v>
      </c>
      <c r="K11" s="42">
        <v>13.26</v>
      </c>
      <c r="L11" s="240">
        <v>72</v>
      </c>
      <c r="M11" s="259">
        <v>0.03</v>
      </c>
      <c r="N11" s="21">
        <v>0.01</v>
      </c>
      <c r="O11" s="21">
        <v>0</v>
      </c>
      <c r="P11" s="21">
        <v>0</v>
      </c>
      <c r="Q11" s="22">
        <v>0</v>
      </c>
      <c r="R11" s="259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17" customFormat="1" ht="37.5" customHeight="1" x14ac:dyDescent="0.3">
      <c r="B12" s="731"/>
      <c r="C12" s="123"/>
      <c r="D12" s="134">
        <v>120</v>
      </c>
      <c r="E12" s="158" t="s">
        <v>15</v>
      </c>
      <c r="F12" s="137" t="s">
        <v>45</v>
      </c>
      <c r="G12" s="134">
        <v>20</v>
      </c>
      <c r="H12" s="763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31"/>
      <c r="C13" s="170" t="s">
        <v>68</v>
      </c>
      <c r="D13" s="464"/>
      <c r="E13" s="501"/>
      <c r="F13" s="402" t="s">
        <v>21</v>
      </c>
      <c r="G13" s="534">
        <f>G6+G7+G9+G10+G11+G12</f>
        <v>590</v>
      </c>
      <c r="H13" s="435"/>
      <c r="I13" s="403">
        <f t="shared" ref="I13:Y13" si="0">I6+I7+I9+I10+I11+I12</f>
        <v>19.03</v>
      </c>
      <c r="J13" s="404">
        <f t="shared" si="0"/>
        <v>12.31</v>
      </c>
      <c r="K13" s="405">
        <f t="shared" si="0"/>
        <v>87.02</v>
      </c>
      <c r="L13" s="575">
        <f>L6+L7+L9+L10+L11+L12</f>
        <v>546.32000000000005</v>
      </c>
      <c r="M13" s="403">
        <f t="shared" si="0"/>
        <v>0.34000000000000008</v>
      </c>
      <c r="N13" s="404">
        <f t="shared" si="0"/>
        <v>0.30400000000000005</v>
      </c>
      <c r="O13" s="404">
        <f t="shared" si="0"/>
        <v>35.35</v>
      </c>
      <c r="P13" s="404">
        <f t="shared" si="0"/>
        <v>185</v>
      </c>
      <c r="Q13" s="447">
        <f t="shared" si="0"/>
        <v>0.44999999999999996</v>
      </c>
      <c r="R13" s="403">
        <f t="shared" si="0"/>
        <v>130.72</v>
      </c>
      <c r="S13" s="404">
        <f t="shared" si="0"/>
        <v>370.46000000000004</v>
      </c>
      <c r="T13" s="404">
        <f t="shared" si="0"/>
        <v>123.14</v>
      </c>
      <c r="U13" s="404">
        <f t="shared" si="0"/>
        <v>19.48</v>
      </c>
      <c r="V13" s="404">
        <f t="shared" si="0"/>
        <v>1467.65</v>
      </c>
      <c r="W13" s="404">
        <f t="shared" si="0"/>
        <v>9.6900000000000014E-2</v>
      </c>
      <c r="X13" s="404">
        <f t="shared" si="0"/>
        <v>1.7399999999999999E-2</v>
      </c>
      <c r="Y13" s="405">
        <f t="shared" si="0"/>
        <v>0.41799999999999998</v>
      </c>
    </row>
    <row r="14" spans="2:25" s="17" customFormat="1" ht="37.5" customHeight="1" x14ac:dyDescent="0.3">
      <c r="B14" s="731"/>
      <c r="C14" s="171" t="s">
        <v>70</v>
      </c>
      <c r="D14" s="755"/>
      <c r="E14" s="710"/>
      <c r="F14" s="406" t="s">
        <v>21</v>
      </c>
      <c r="G14" s="535">
        <f>G6+G8+G9+G10+G11+G12</f>
        <v>590</v>
      </c>
      <c r="H14" s="445"/>
      <c r="I14" s="426">
        <f t="shared" ref="I14:Y14" si="1">I6+I8+I9+I10+I11+I12</f>
        <v>26.68</v>
      </c>
      <c r="J14" s="425">
        <f t="shared" si="1"/>
        <v>8.9500000000000011</v>
      </c>
      <c r="K14" s="427">
        <f t="shared" si="1"/>
        <v>83.8</v>
      </c>
      <c r="L14" s="576">
        <f>L6+L8+L9+L10+L11+L12</f>
        <v>533.98</v>
      </c>
      <c r="M14" s="426">
        <f t="shared" si="1"/>
        <v>0.32000000000000006</v>
      </c>
      <c r="N14" s="425">
        <f t="shared" si="1"/>
        <v>0.29400000000000004</v>
      </c>
      <c r="O14" s="425">
        <f t="shared" si="1"/>
        <v>35.049999999999997</v>
      </c>
      <c r="P14" s="425">
        <f t="shared" si="1"/>
        <v>32.200000000000003</v>
      </c>
      <c r="Q14" s="429">
        <f t="shared" si="1"/>
        <v>0.31000000000000005</v>
      </c>
      <c r="R14" s="426">
        <f t="shared" si="1"/>
        <v>113.30999999999999</v>
      </c>
      <c r="S14" s="425">
        <f t="shared" si="1"/>
        <v>358.1</v>
      </c>
      <c r="T14" s="425">
        <f t="shared" si="1"/>
        <v>103.02000000000001</v>
      </c>
      <c r="U14" s="425">
        <f t="shared" si="1"/>
        <v>19</v>
      </c>
      <c r="V14" s="425">
        <f t="shared" si="1"/>
        <v>1173.05</v>
      </c>
      <c r="W14" s="425">
        <f t="shared" si="1"/>
        <v>1.9000000000000003E-2</v>
      </c>
      <c r="X14" s="425">
        <f t="shared" si="1"/>
        <v>6.0000000000000001E-3</v>
      </c>
      <c r="Y14" s="427">
        <f t="shared" si="1"/>
        <v>0.70800000000000007</v>
      </c>
    </row>
    <row r="15" spans="2:25" s="17" customFormat="1" ht="37.5" customHeight="1" x14ac:dyDescent="0.3">
      <c r="B15" s="731"/>
      <c r="C15" s="170" t="s">
        <v>68</v>
      </c>
      <c r="D15" s="847"/>
      <c r="E15" s="472"/>
      <c r="F15" s="402" t="s">
        <v>22</v>
      </c>
      <c r="G15" s="466"/>
      <c r="H15" s="472"/>
      <c r="I15" s="291"/>
      <c r="J15" s="63"/>
      <c r="K15" s="64"/>
      <c r="L15" s="577">
        <f>L13/23.5</f>
        <v>23.247659574468088</v>
      </c>
      <c r="M15" s="291"/>
      <c r="N15" s="63"/>
      <c r="O15" s="63"/>
      <c r="P15" s="63"/>
      <c r="Q15" s="107"/>
      <c r="R15" s="291"/>
      <c r="S15" s="63"/>
      <c r="T15" s="63"/>
      <c r="U15" s="63"/>
      <c r="V15" s="63"/>
      <c r="W15" s="63"/>
      <c r="X15" s="63"/>
      <c r="Y15" s="64"/>
    </row>
    <row r="16" spans="2:25" s="17" customFormat="1" ht="37.5" customHeight="1" thickBot="1" x14ac:dyDescent="0.35">
      <c r="B16" s="732"/>
      <c r="C16" s="174" t="s">
        <v>70</v>
      </c>
      <c r="D16" s="467"/>
      <c r="E16" s="573"/>
      <c r="F16" s="408" t="s">
        <v>22</v>
      </c>
      <c r="G16" s="467"/>
      <c r="H16" s="573"/>
      <c r="I16" s="318"/>
      <c r="J16" s="312"/>
      <c r="K16" s="313"/>
      <c r="L16" s="581">
        <f>L14/23.5</f>
        <v>22.722553191489361</v>
      </c>
      <c r="M16" s="318"/>
      <c r="N16" s="312"/>
      <c r="O16" s="312"/>
      <c r="P16" s="312"/>
      <c r="Q16" s="527"/>
      <c r="R16" s="318"/>
      <c r="S16" s="312"/>
      <c r="T16" s="312"/>
      <c r="U16" s="312"/>
      <c r="V16" s="312"/>
      <c r="W16" s="312"/>
      <c r="X16" s="312"/>
      <c r="Y16" s="313"/>
    </row>
    <row r="17" spans="2:25" s="17" customFormat="1" ht="37.5" customHeight="1" x14ac:dyDescent="0.3">
      <c r="B17" s="730" t="s">
        <v>7</v>
      </c>
      <c r="C17" s="744"/>
      <c r="D17" s="210">
        <v>29</v>
      </c>
      <c r="E17" s="143" t="s">
        <v>20</v>
      </c>
      <c r="F17" s="620" t="s">
        <v>142</v>
      </c>
      <c r="G17" s="210">
        <v>60</v>
      </c>
      <c r="H17" s="804"/>
      <c r="I17" s="423">
        <v>0.66</v>
      </c>
      <c r="J17" s="351">
        <v>0.12</v>
      </c>
      <c r="K17" s="424">
        <v>2.2799999999999998</v>
      </c>
      <c r="L17" s="565">
        <v>14.4</v>
      </c>
      <c r="M17" s="621">
        <v>0.04</v>
      </c>
      <c r="N17" s="622">
        <v>0.02</v>
      </c>
      <c r="O17" s="623">
        <v>15</v>
      </c>
      <c r="P17" s="623">
        <v>80</v>
      </c>
      <c r="Q17" s="624">
        <v>0</v>
      </c>
      <c r="R17" s="622">
        <v>8.4</v>
      </c>
      <c r="S17" s="623">
        <v>15.6</v>
      </c>
      <c r="T17" s="623">
        <v>12</v>
      </c>
      <c r="U17" s="623">
        <v>0.54</v>
      </c>
      <c r="V17" s="623">
        <v>174</v>
      </c>
      <c r="W17" s="623">
        <v>1.1999999999999999E-3</v>
      </c>
      <c r="X17" s="623">
        <v>2.4000000000000001E-4</v>
      </c>
      <c r="Y17" s="624">
        <v>0.01</v>
      </c>
    </row>
    <row r="18" spans="2:25" s="17" customFormat="1" ht="37.5" customHeight="1" x14ac:dyDescent="0.3">
      <c r="B18" s="731"/>
      <c r="C18" s="731"/>
      <c r="D18" s="123">
        <v>47</v>
      </c>
      <c r="E18" s="120" t="s">
        <v>9</v>
      </c>
      <c r="F18" s="338" t="s">
        <v>161</v>
      </c>
      <c r="G18" s="220" t="s">
        <v>98</v>
      </c>
      <c r="H18" s="123"/>
      <c r="I18" s="231">
        <v>4.32</v>
      </c>
      <c r="J18" s="13">
        <v>15.95</v>
      </c>
      <c r="K18" s="46">
        <v>19.77</v>
      </c>
      <c r="L18" s="126">
        <v>242.32</v>
      </c>
      <c r="M18" s="231">
        <v>0.08</v>
      </c>
      <c r="N18" s="80">
        <v>0.11</v>
      </c>
      <c r="O18" s="13">
        <v>3.76</v>
      </c>
      <c r="P18" s="13">
        <v>360</v>
      </c>
      <c r="Q18" s="46">
        <v>0.16</v>
      </c>
      <c r="R18" s="231">
        <v>71.739999999999995</v>
      </c>
      <c r="S18" s="13">
        <v>79.010000000000005</v>
      </c>
      <c r="T18" s="13">
        <v>23.53</v>
      </c>
      <c r="U18" s="13">
        <v>0.88</v>
      </c>
      <c r="V18" s="13">
        <v>254.93</v>
      </c>
      <c r="W18" s="13">
        <v>6.0600000000000003E-3</v>
      </c>
      <c r="X18" s="13">
        <v>9.6000000000000002E-4</v>
      </c>
      <c r="Y18" s="46">
        <v>0.08</v>
      </c>
    </row>
    <row r="19" spans="2:25" s="37" customFormat="1" ht="37.5" customHeight="1" x14ac:dyDescent="0.3">
      <c r="B19" s="733"/>
      <c r="C19" s="744"/>
      <c r="D19" s="125">
        <v>88</v>
      </c>
      <c r="E19" s="125" t="s">
        <v>10</v>
      </c>
      <c r="F19" s="677" t="s">
        <v>166</v>
      </c>
      <c r="G19" s="680">
        <v>90</v>
      </c>
      <c r="H19" s="97"/>
      <c r="I19" s="231">
        <v>17.989999999999998</v>
      </c>
      <c r="J19" s="13">
        <v>16.59</v>
      </c>
      <c r="K19" s="46">
        <v>2.87</v>
      </c>
      <c r="L19" s="99">
        <v>232.87</v>
      </c>
      <c r="M19" s="356">
        <v>0.05</v>
      </c>
      <c r="N19" s="89">
        <v>0.13</v>
      </c>
      <c r="O19" s="90">
        <v>0.56000000000000005</v>
      </c>
      <c r="P19" s="90">
        <v>40</v>
      </c>
      <c r="Q19" s="91">
        <v>0</v>
      </c>
      <c r="R19" s="356">
        <v>11.77</v>
      </c>
      <c r="S19" s="90">
        <v>170.77</v>
      </c>
      <c r="T19" s="90">
        <v>22.04</v>
      </c>
      <c r="U19" s="90">
        <v>2.48</v>
      </c>
      <c r="V19" s="90">
        <v>298.75</v>
      </c>
      <c r="W19" s="90">
        <v>6.7799999999999996E-3</v>
      </c>
      <c r="X19" s="90">
        <v>2.7999999999999998E-4</v>
      </c>
      <c r="Y19" s="95">
        <v>0.06</v>
      </c>
    </row>
    <row r="20" spans="2:25" s="37" customFormat="1" ht="37.5" customHeight="1" x14ac:dyDescent="0.3">
      <c r="B20" s="733"/>
      <c r="C20" s="733"/>
      <c r="D20" s="124">
        <v>64</v>
      </c>
      <c r="E20" s="98" t="s">
        <v>47</v>
      </c>
      <c r="F20" s="338" t="s">
        <v>65</v>
      </c>
      <c r="G20" s="220">
        <v>150</v>
      </c>
      <c r="H20" s="124"/>
      <c r="I20" s="231">
        <v>6.45</v>
      </c>
      <c r="J20" s="13">
        <v>4.05</v>
      </c>
      <c r="K20" s="46">
        <v>40.200000000000003</v>
      </c>
      <c r="L20" s="126">
        <v>223.65</v>
      </c>
      <c r="M20" s="236">
        <v>0.08</v>
      </c>
      <c r="N20" s="200">
        <v>0.2</v>
      </c>
      <c r="O20" s="84">
        <v>0</v>
      </c>
      <c r="P20" s="84">
        <v>30</v>
      </c>
      <c r="Q20" s="85">
        <v>0.11</v>
      </c>
      <c r="R20" s="236">
        <v>13.05</v>
      </c>
      <c r="S20" s="84">
        <v>58.34</v>
      </c>
      <c r="T20" s="84">
        <v>22.53</v>
      </c>
      <c r="U20" s="84">
        <v>1.25</v>
      </c>
      <c r="V20" s="84">
        <v>1.1000000000000001</v>
      </c>
      <c r="W20" s="84">
        <v>0</v>
      </c>
      <c r="X20" s="84">
        <v>0</v>
      </c>
      <c r="Y20" s="199">
        <v>0</v>
      </c>
    </row>
    <row r="21" spans="2:25" s="37" customFormat="1" ht="37.5" customHeight="1" x14ac:dyDescent="0.3">
      <c r="B21" s="733"/>
      <c r="C21" s="733"/>
      <c r="D21" s="202">
        <v>98</v>
      </c>
      <c r="E21" s="124" t="s">
        <v>18</v>
      </c>
      <c r="F21" s="201" t="s">
        <v>74</v>
      </c>
      <c r="G21" s="124">
        <v>200</v>
      </c>
      <c r="H21" s="339"/>
      <c r="I21" s="20">
        <v>0.4</v>
      </c>
      <c r="J21" s="21">
        <v>0</v>
      </c>
      <c r="K21" s="22">
        <v>27</v>
      </c>
      <c r="L21" s="181">
        <v>110</v>
      </c>
      <c r="M21" s="230">
        <v>0</v>
      </c>
      <c r="N21" s="18">
        <v>0</v>
      </c>
      <c r="O21" s="16">
        <v>1.4</v>
      </c>
      <c r="P21" s="16">
        <v>0</v>
      </c>
      <c r="Q21" s="42">
        <v>0</v>
      </c>
      <c r="R21" s="230">
        <v>12.8</v>
      </c>
      <c r="S21" s="16">
        <v>2.2000000000000002</v>
      </c>
      <c r="T21" s="16">
        <v>1.8</v>
      </c>
      <c r="U21" s="16">
        <v>0.5</v>
      </c>
      <c r="V21" s="16">
        <v>0.6</v>
      </c>
      <c r="W21" s="16">
        <v>0</v>
      </c>
      <c r="X21" s="16">
        <v>0</v>
      </c>
      <c r="Y21" s="42">
        <v>0</v>
      </c>
    </row>
    <row r="22" spans="2:25" s="37" customFormat="1" ht="37.5" customHeight="1" x14ac:dyDescent="0.3">
      <c r="B22" s="733"/>
      <c r="C22" s="733"/>
      <c r="D22" s="202">
        <v>119</v>
      </c>
      <c r="E22" s="123" t="s">
        <v>14</v>
      </c>
      <c r="F22" s="201" t="s">
        <v>52</v>
      </c>
      <c r="G22" s="169">
        <v>20</v>
      </c>
      <c r="H22" s="120"/>
      <c r="I22" s="230">
        <v>1.4</v>
      </c>
      <c r="J22" s="16">
        <v>0.14000000000000001</v>
      </c>
      <c r="K22" s="42">
        <v>8.8000000000000007</v>
      </c>
      <c r="L22" s="239">
        <v>48</v>
      </c>
      <c r="M22" s="230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30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37" customFormat="1" ht="37.5" customHeight="1" x14ac:dyDescent="0.3">
      <c r="B23" s="733"/>
      <c r="C23" s="733"/>
      <c r="D23" s="124">
        <v>120</v>
      </c>
      <c r="E23" s="123" t="s">
        <v>15</v>
      </c>
      <c r="F23" s="201" t="s">
        <v>45</v>
      </c>
      <c r="G23" s="124">
        <v>20</v>
      </c>
      <c r="H23" s="157"/>
      <c r="I23" s="259">
        <v>1.1399999999999999</v>
      </c>
      <c r="J23" s="21">
        <v>0.22</v>
      </c>
      <c r="K23" s="22">
        <v>7.44</v>
      </c>
      <c r="L23" s="257">
        <v>36.26</v>
      </c>
      <c r="M23" s="20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37" customFormat="1" ht="37.5" customHeight="1" x14ac:dyDescent="0.3">
      <c r="B24" s="733"/>
      <c r="C24" s="733"/>
      <c r="D24" s="339"/>
      <c r="E24" s="357"/>
      <c r="F24" s="288" t="s">
        <v>21</v>
      </c>
      <c r="G24" s="252">
        <v>750</v>
      </c>
      <c r="H24" s="252"/>
      <c r="I24" s="392">
        <f t="shared" ref="I24:K24" si="2">SUM(I17:I23)</f>
        <v>32.359999999999992</v>
      </c>
      <c r="J24" s="83">
        <f t="shared" si="2"/>
        <v>37.069999999999993</v>
      </c>
      <c r="K24" s="253">
        <f t="shared" si="2"/>
        <v>108.36</v>
      </c>
      <c r="L24" s="252">
        <f>L17+L18+L19+L20+L21+L22+L23</f>
        <v>907.5</v>
      </c>
      <c r="M24" s="392">
        <f t="shared" ref="M24:Y24" si="3">SUM(M17:M23)</f>
        <v>0.29000000000000004</v>
      </c>
      <c r="N24" s="83">
        <f t="shared" si="3"/>
        <v>0.49000000000000005</v>
      </c>
      <c r="O24" s="83">
        <f t="shared" si="3"/>
        <v>20.799999999999994</v>
      </c>
      <c r="P24" s="83">
        <f t="shared" si="3"/>
        <v>510</v>
      </c>
      <c r="Q24" s="253">
        <f t="shared" si="3"/>
        <v>0.27</v>
      </c>
      <c r="R24" s="392">
        <f t="shared" si="3"/>
        <v>131.96</v>
      </c>
      <c r="S24" s="83">
        <f t="shared" si="3"/>
        <v>393.52000000000004</v>
      </c>
      <c r="T24" s="83">
        <f t="shared" si="3"/>
        <v>103.1</v>
      </c>
      <c r="U24" s="83">
        <f t="shared" si="3"/>
        <v>6.6700000000000008</v>
      </c>
      <c r="V24" s="83">
        <f t="shared" si="3"/>
        <v>821.48000000000013</v>
      </c>
      <c r="W24" s="83">
        <f t="shared" si="3"/>
        <v>1.6640000000000002E-2</v>
      </c>
      <c r="X24" s="83">
        <f t="shared" si="3"/>
        <v>4.4799999999999996E-3</v>
      </c>
      <c r="Y24" s="253">
        <f t="shared" si="3"/>
        <v>0.16200000000000001</v>
      </c>
    </row>
    <row r="25" spans="2:25" s="37" customFormat="1" ht="37.5" customHeight="1" thickBot="1" x14ac:dyDescent="0.35">
      <c r="B25" s="778"/>
      <c r="C25" s="778"/>
      <c r="D25" s="130"/>
      <c r="E25" s="244"/>
      <c r="F25" s="322" t="s">
        <v>95</v>
      </c>
      <c r="G25" s="341"/>
      <c r="H25" s="341"/>
      <c r="I25" s="342"/>
      <c r="J25" s="343"/>
      <c r="K25" s="344"/>
      <c r="L25" s="617">
        <f>L24/23.5</f>
        <v>38.617021276595743</v>
      </c>
      <c r="M25" s="342"/>
      <c r="N25" s="451"/>
      <c r="O25" s="343"/>
      <c r="P25" s="343"/>
      <c r="Q25" s="344"/>
      <c r="R25" s="342"/>
      <c r="S25" s="343"/>
      <c r="T25" s="343"/>
      <c r="U25" s="343"/>
      <c r="V25" s="343"/>
      <c r="W25" s="343"/>
      <c r="X25" s="343"/>
      <c r="Y25" s="3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3" t="s">
        <v>61</v>
      </c>
      <c r="C27" s="784"/>
      <c r="D27" s="742"/>
      <c r="E27" s="742"/>
      <c r="F27" s="262"/>
      <c r="G27" s="27"/>
      <c r="H27" s="11"/>
      <c r="I27" s="11"/>
      <c r="J27" s="11"/>
      <c r="K27" s="11"/>
    </row>
    <row r="28" spans="2:25" ht="18" x14ac:dyDescent="0.3">
      <c r="B28" s="726" t="s">
        <v>62</v>
      </c>
      <c r="C28" s="785"/>
      <c r="D28" s="743"/>
      <c r="E28" s="743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ht="18" x14ac:dyDescent="0.3">
      <c r="E30" s="11"/>
      <c r="F30" s="26"/>
      <c r="G30" s="27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opLeftCell="C5" zoomScale="62" zoomScaleNormal="62" workbookViewId="0">
      <selection activeCell="E25" sqref="E25:E26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689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5">
      <c r="B4" s="875" t="s">
        <v>0</v>
      </c>
      <c r="C4" s="875"/>
      <c r="D4" s="877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5" s="17" customFormat="1" ht="31.8" thickBot="1" x14ac:dyDescent="0.35">
      <c r="B5" s="876"/>
      <c r="C5" s="876"/>
      <c r="D5" s="876"/>
      <c r="E5" s="876"/>
      <c r="F5" s="876"/>
      <c r="G5" s="876"/>
      <c r="H5" s="876"/>
      <c r="I5" s="492" t="s">
        <v>27</v>
      </c>
      <c r="J5" s="454" t="s">
        <v>28</v>
      </c>
      <c r="K5" s="666" t="s">
        <v>29</v>
      </c>
      <c r="L5" s="879"/>
      <c r="M5" s="475" t="s">
        <v>30</v>
      </c>
      <c r="N5" s="475" t="s">
        <v>103</v>
      </c>
      <c r="O5" s="475" t="s">
        <v>31</v>
      </c>
      <c r="P5" s="483" t="s">
        <v>104</v>
      </c>
      <c r="Q5" s="475" t="s">
        <v>105</v>
      </c>
      <c r="R5" s="475" t="s">
        <v>32</v>
      </c>
      <c r="S5" s="475" t="s">
        <v>33</v>
      </c>
      <c r="T5" s="475" t="s">
        <v>34</v>
      </c>
      <c r="U5" s="475" t="s">
        <v>35</v>
      </c>
      <c r="V5" s="475" t="s">
        <v>106</v>
      </c>
      <c r="W5" s="475" t="s">
        <v>107</v>
      </c>
      <c r="X5" s="475" t="s">
        <v>108</v>
      </c>
      <c r="Y5" s="660" t="s">
        <v>109</v>
      </c>
    </row>
    <row r="6" spans="2:25" s="17" customFormat="1" ht="26.4" customHeight="1" x14ac:dyDescent="0.3">
      <c r="B6" s="692" t="s">
        <v>6</v>
      </c>
      <c r="C6" s="493"/>
      <c r="D6" s="331" t="s">
        <v>44</v>
      </c>
      <c r="E6" s="564" t="s">
        <v>20</v>
      </c>
      <c r="F6" s="716" t="s">
        <v>41</v>
      </c>
      <c r="G6" s="520">
        <v>17</v>
      </c>
      <c r="H6" s="283"/>
      <c r="I6" s="249">
        <v>1.7</v>
      </c>
      <c r="J6" s="40">
        <v>4.42</v>
      </c>
      <c r="K6" s="41">
        <v>0.85</v>
      </c>
      <c r="L6" s="420">
        <v>49.98</v>
      </c>
      <c r="M6" s="249">
        <v>0</v>
      </c>
      <c r="N6" s="40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26.4" customHeight="1" x14ac:dyDescent="0.3">
      <c r="B7" s="691"/>
      <c r="C7" s="134"/>
      <c r="D7" s="98">
        <v>227</v>
      </c>
      <c r="E7" s="157" t="s">
        <v>59</v>
      </c>
      <c r="F7" s="717" t="s">
        <v>102</v>
      </c>
      <c r="G7" s="661">
        <v>150</v>
      </c>
      <c r="H7" s="157"/>
      <c r="I7" s="236">
        <v>4.3499999999999996</v>
      </c>
      <c r="J7" s="84">
        <v>3.9</v>
      </c>
      <c r="K7" s="199">
        <v>20.399999999999999</v>
      </c>
      <c r="L7" s="355">
        <v>134.25</v>
      </c>
      <c r="M7" s="236">
        <v>0.12</v>
      </c>
      <c r="N7" s="84">
        <v>0.08</v>
      </c>
      <c r="O7" s="84">
        <v>0</v>
      </c>
      <c r="P7" s="84">
        <v>19.5</v>
      </c>
      <c r="Q7" s="85">
        <v>0.08</v>
      </c>
      <c r="R7" s="236">
        <v>7.92</v>
      </c>
      <c r="S7" s="84">
        <v>109.87</v>
      </c>
      <c r="T7" s="84">
        <v>73.540000000000006</v>
      </c>
      <c r="U7" s="84">
        <v>2.46</v>
      </c>
      <c r="V7" s="84">
        <v>137.4</v>
      </c>
      <c r="W7" s="84">
        <v>2E-3</v>
      </c>
      <c r="X7" s="84">
        <v>2E-3</v>
      </c>
      <c r="Y7" s="199">
        <v>8.9999999999999993E-3</v>
      </c>
    </row>
    <row r="8" spans="2:25" s="17" customFormat="1" ht="44.25" customHeight="1" x14ac:dyDescent="0.3">
      <c r="B8" s="140"/>
      <c r="C8" s="814" t="s">
        <v>68</v>
      </c>
      <c r="D8" s="153">
        <v>289</v>
      </c>
      <c r="E8" s="501" t="s">
        <v>10</v>
      </c>
      <c r="F8" s="718" t="s">
        <v>138</v>
      </c>
      <c r="G8" s="464">
        <v>90</v>
      </c>
      <c r="H8" s="153"/>
      <c r="I8" s="291">
        <v>12.66</v>
      </c>
      <c r="J8" s="63">
        <v>9.6999999999999993</v>
      </c>
      <c r="K8" s="64">
        <v>6.83</v>
      </c>
      <c r="L8" s="422">
        <v>161.72999999999999</v>
      </c>
      <c r="M8" s="291">
        <v>6.3E-2</v>
      </c>
      <c r="N8" s="63">
        <v>0.11700000000000001</v>
      </c>
      <c r="O8" s="63">
        <v>4.66</v>
      </c>
      <c r="P8" s="63">
        <v>153</v>
      </c>
      <c r="Q8" s="107">
        <v>3.5999999999999997E-2</v>
      </c>
      <c r="R8" s="291">
        <v>49.47</v>
      </c>
      <c r="S8" s="63">
        <v>125.3</v>
      </c>
      <c r="T8" s="63">
        <v>26.05</v>
      </c>
      <c r="U8" s="63">
        <v>1.52</v>
      </c>
      <c r="V8" s="63">
        <v>304.06</v>
      </c>
      <c r="W8" s="63">
        <v>6.5000000000000002E-2</v>
      </c>
      <c r="X8" s="63">
        <v>8.9999999999999998E-4</v>
      </c>
      <c r="Y8" s="64">
        <v>0.12</v>
      </c>
    </row>
    <row r="9" spans="2:25" s="17" customFormat="1" ht="44.25" customHeight="1" x14ac:dyDescent="0.3">
      <c r="B9" s="553"/>
      <c r="C9" s="606" t="s">
        <v>115</v>
      </c>
      <c r="D9" s="154">
        <v>81</v>
      </c>
      <c r="E9" s="709" t="s">
        <v>10</v>
      </c>
      <c r="F9" s="522" t="s">
        <v>66</v>
      </c>
      <c r="G9" s="721">
        <v>90</v>
      </c>
      <c r="H9" s="175"/>
      <c r="I9" s="232">
        <v>22.41</v>
      </c>
      <c r="J9" s="69">
        <v>15.3</v>
      </c>
      <c r="K9" s="105">
        <v>0.54</v>
      </c>
      <c r="L9" s="376">
        <v>229.77</v>
      </c>
      <c r="M9" s="232">
        <v>0.05</v>
      </c>
      <c r="N9" s="69">
        <v>0.14000000000000001</v>
      </c>
      <c r="O9" s="69">
        <v>1.24</v>
      </c>
      <c r="P9" s="69">
        <v>28.8</v>
      </c>
      <c r="Q9" s="459">
        <v>0</v>
      </c>
      <c r="R9" s="232">
        <v>27.54</v>
      </c>
      <c r="S9" s="69">
        <v>170.72</v>
      </c>
      <c r="T9" s="69">
        <v>21.15</v>
      </c>
      <c r="U9" s="69">
        <v>1.2</v>
      </c>
      <c r="V9" s="69">
        <v>240.57</v>
      </c>
      <c r="W9" s="69">
        <v>4.0000000000000001E-3</v>
      </c>
      <c r="X9" s="69">
        <v>0</v>
      </c>
      <c r="Y9" s="105">
        <v>0.14000000000000001</v>
      </c>
    </row>
    <row r="10" spans="2:25" s="17" customFormat="1" ht="37.5" customHeight="1" x14ac:dyDescent="0.3">
      <c r="B10" s="691"/>
      <c r="C10" s="753"/>
      <c r="D10" s="97">
        <v>104</v>
      </c>
      <c r="E10" s="156" t="s">
        <v>18</v>
      </c>
      <c r="F10" s="434" t="s">
        <v>126</v>
      </c>
      <c r="G10" s="533">
        <v>200</v>
      </c>
      <c r="H10" s="97"/>
      <c r="I10" s="230">
        <v>0</v>
      </c>
      <c r="J10" s="16">
        <v>0</v>
      </c>
      <c r="K10" s="42">
        <v>19.2</v>
      </c>
      <c r="L10" s="239">
        <v>76.8</v>
      </c>
      <c r="M10" s="230">
        <v>0.16</v>
      </c>
      <c r="N10" s="16">
        <v>0.01</v>
      </c>
      <c r="O10" s="16">
        <v>9.16</v>
      </c>
      <c r="P10" s="16">
        <v>99</v>
      </c>
      <c r="Q10" s="19">
        <v>1.1499999999999999</v>
      </c>
      <c r="R10" s="230">
        <v>0.76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42">
        <v>0</v>
      </c>
    </row>
    <row r="11" spans="2:25" s="17" customFormat="1" ht="26.4" customHeight="1" x14ac:dyDescent="0.3">
      <c r="B11" s="691"/>
      <c r="C11" s="753"/>
      <c r="D11" s="99">
        <v>119</v>
      </c>
      <c r="E11" s="158" t="s">
        <v>14</v>
      </c>
      <c r="F11" s="719" t="s">
        <v>19</v>
      </c>
      <c r="G11" s="134">
        <v>25</v>
      </c>
      <c r="H11" s="120"/>
      <c r="I11" s="230">
        <v>1.78</v>
      </c>
      <c r="J11" s="16">
        <v>0.18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17" customFormat="1" ht="26.4" customHeight="1" x14ac:dyDescent="0.3">
      <c r="B12" s="691"/>
      <c r="C12" s="753"/>
      <c r="D12" s="120">
        <v>120</v>
      </c>
      <c r="E12" s="158" t="s">
        <v>15</v>
      </c>
      <c r="F12" s="719" t="s">
        <v>45</v>
      </c>
      <c r="G12" s="134">
        <v>20</v>
      </c>
      <c r="H12" s="120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26.4" customHeight="1" x14ac:dyDescent="0.3">
      <c r="B13" s="691"/>
      <c r="C13" s="814" t="s">
        <v>68</v>
      </c>
      <c r="D13" s="153"/>
      <c r="E13" s="501"/>
      <c r="F13" s="402" t="s">
        <v>21</v>
      </c>
      <c r="G13" s="534">
        <f>G6+G7+G8+G10+G11+G12</f>
        <v>502</v>
      </c>
      <c r="H13" s="443">
        <f t="shared" ref="H13" si="0">H6+H7+H8+H10+H11+H12</f>
        <v>0</v>
      </c>
      <c r="I13" s="443">
        <f>I6+I7+I8+I10+I11+I12</f>
        <v>21.630000000000003</v>
      </c>
      <c r="J13" s="404">
        <f t="shared" ref="J13:Y13" si="1">J6+J7+J8+J10+J11+J12</f>
        <v>18.419999999999998</v>
      </c>
      <c r="K13" s="808">
        <f t="shared" si="1"/>
        <v>65.77</v>
      </c>
      <c r="L13" s="403">
        <f t="shared" si="1"/>
        <v>519.02</v>
      </c>
      <c r="M13" s="443">
        <f t="shared" si="1"/>
        <v>0.38800000000000001</v>
      </c>
      <c r="N13" s="404">
        <f t="shared" si="1"/>
        <v>0.23900000000000002</v>
      </c>
      <c r="O13" s="404">
        <f t="shared" si="1"/>
        <v>14</v>
      </c>
      <c r="P13" s="404">
        <f t="shared" si="1"/>
        <v>271.5</v>
      </c>
      <c r="Q13" s="808">
        <f t="shared" si="1"/>
        <v>1.266</v>
      </c>
      <c r="R13" s="443">
        <f t="shared" si="1"/>
        <v>99.36</v>
      </c>
      <c r="S13" s="404">
        <f t="shared" si="1"/>
        <v>331.86</v>
      </c>
      <c r="T13" s="404">
        <f t="shared" si="1"/>
        <v>127.78</v>
      </c>
      <c r="U13" s="404">
        <f t="shared" si="1"/>
        <v>5.24</v>
      </c>
      <c r="V13" s="404">
        <f t="shared" si="1"/>
        <v>538.21</v>
      </c>
      <c r="W13" s="404">
        <f t="shared" si="1"/>
        <v>6.9800000000000001E-2</v>
      </c>
      <c r="X13" s="404">
        <f t="shared" si="1"/>
        <v>6.8999999999999999E-3</v>
      </c>
      <c r="Y13" s="808">
        <f t="shared" si="1"/>
        <v>0.14100000000000001</v>
      </c>
    </row>
    <row r="14" spans="2:25" s="17" customFormat="1" ht="26.4" customHeight="1" x14ac:dyDescent="0.3">
      <c r="B14" s="691"/>
      <c r="C14" s="815" t="s">
        <v>115</v>
      </c>
      <c r="D14" s="523"/>
      <c r="E14" s="710"/>
      <c r="F14" s="406" t="s">
        <v>21</v>
      </c>
      <c r="G14" s="535">
        <f>G6+G7+G9+G10+G11+G12</f>
        <v>502</v>
      </c>
      <c r="H14" s="444">
        <f t="shared" ref="H14:Y14" si="2">H6+H7+H9+H10+H11+H12</f>
        <v>0</v>
      </c>
      <c r="I14" s="276">
        <f t="shared" si="2"/>
        <v>31.380000000000003</v>
      </c>
      <c r="J14" s="425">
        <f t="shared" si="2"/>
        <v>24.02</v>
      </c>
      <c r="K14" s="809">
        <f t="shared" si="2"/>
        <v>59.47999999999999</v>
      </c>
      <c r="L14" s="426">
        <f t="shared" si="2"/>
        <v>587.05999999999995</v>
      </c>
      <c r="M14" s="276">
        <f t="shared" si="2"/>
        <v>0.375</v>
      </c>
      <c r="N14" s="425">
        <f t="shared" si="2"/>
        <v>0.26200000000000007</v>
      </c>
      <c r="O14" s="425">
        <f t="shared" si="2"/>
        <v>10.58</v>
      </c>
      <c r="P14" s="425">
        <f t="shared" si="2"/>
        <v>147.30000000000001</v>
      </c>
      <c r="Q14" s="809">
        <f t="shared" si="2"/>
        <v>1.23</v>
      </c>
      <c r="R14" s="276">
        <f t="shared" si="2"/>
        <v>77.429999999999993</v>
      </c>
      <c r="S14" s="425">
        <f t="shared" si="2"/>
        <v>377.28</v>
      </c>
      <c r="T14" s="425">
        <f t="shared" si="2"/>
        <v>122.88000000000001</v>
      </c>
      <c r="U14" s="425">
        <f t="shared" si="2"/>
        <v>4.92</v>
      </c>
      <c r="V14" s="425">
        <f t="shared" si="2"/>
        <v>474.72</v>
      </c>
      <c r="W14" s="425">
        <f t="shared" si="2"/>
        <v>8.8000000000000005E-3</v>
      </c>
      <c r="X14" s="425">
        <f t="shared" si="2"/>
        <v>6.0000000000000001E-3</v>
      </c>
      <c r="Y14" s="809">
        <f t="shared" si="2"/>
        <v>0.16100000000000003</v>
      </c>
    </row>
    <row r="15" spans="2:25" s="17" customFormat="1" ht="26.4" customHeight="1" x14ac:dyDescent="0.3">
      <c r="B15" s="691"/>
      <c r="C15" s="814" t="s">
        <v>68</v>
      </c>
      <c r="D15" s="465"/>
      <c r="E15" s="472"/>
      <c r="F15" s="402" t="s">
        <v>22</v>
      </c>
      <c r="G15" s="466"/>
      <c r="H15" s="465"/>
      <c r="I15" s="291"/>
      <c r="J15" s="63"/>
      <c r="K15" s="64"/>
      <c r="L15" s="577">
        <f>L13/23.5</f>
        <v>22.085957446808511</v>
      </c>
      <c r="M15" s="291"/>
      <c r="N15" s="63"/>
      <c r="O15" s="63"/>
      <c r="P15" s="63"/>
      <c r="Q15" s="107"/>
      <c r="R15" s="291"/>
      <c r="S15" s="63"/>
      <c r="T15" s="63"/>
      <c r="U15" s="63"/>
      <c r="V15" s="63"/>
      <c r="W15" s="63"/>
      <c r="X15" s="63"/>
      <c r="Y15" s="64"/>
    </row>
    <row r="16" spans="2:25" s="17" customFormat="1" ht="26.4" customHeight="1" thickBot="1" x14ac:dyDescent="0.35">
      <c r="B16" s="707"/>
      <c r="C16" s="816" t="s">
        <v>115</v>
      </c>
      <c r="D16" s="155"/>
      <c r="E16" s="573"/>
      <c r="F16" s="408" t="s">
        <v>22</v>
      </c>
      <c r="G16" s="467"/>
      <c r="H16" s="155"/>
      <c r="I16" s="578"/>
      <c r="J16" s="579"/>
      <c r="K16" s="580"/>
      <c r="L16" s="581">
        <f>L14/23.5</f>
        <v>24.981276595744678</v>
      </c>
      <c r="M16" s="578"/>
      <c r="N16" s="579"/>
      <c r="O16" s="579"/>
      <c r="P16" s="579"/>
      <c r="Q16" s="582"/>
      <c r="R16" s="578"/>
      <c r="S16" s="579"/>
      <c r="T16" s="579"/>
      <c r="U16" s="579"/>
      <c r="V16" s="579"/>
      <c r="W16" s="579"/>
      <c r="X16" s="579"/>
      <c r="Y16" s="580"/>
    </row>
    <row r="17" spans="2:28" s="17" customFormat="1" ht="26.4" customHeight="1" x14ac:dyDescent="0.3">
      <c r="B17" s="744"/>
      <c r="C17" s="817"/>
      <c r="D17" s="370">
        <v>271</v>
      </c>
      <c r="E17" s="711" t="s">
        <v>20</v>
      </c>
      <c r="F17" s="211" t="s">
        <v>139</v>
      </c>
      <c r="G17" s="370">
        <v>60</v>
      </c>
      <c r="H17" s="720"/>
      <c r="I17" s="319">
        <v>0.97</v>
      </c>
      <c r="J17" s="52">
        <v>4.88</v>
      </c>
      <c r="K17" s="53">
        <v>3.8</v>
      </c>
      <c r="L17" s="258">
        <v>63.5</v>
      </c>
      <c r="M17" s="319">
        <v>1.7999999999999999E-2</v>
      </c>
      <c r="N17" s="52">
        <v>0.03</v>
      </c>
      <c r="O17" s="52">
        <v>36.119999999999997</v>
      </c>
      <c r="P17" s="52">
        <v>24</v>
      </c>
      <c r="Q17" s="365">
        <v>0</v>
      </c>
      <c r="R17" s="319">
        <v>22.3</v>
      </c>
      <c r="S17" s="52">
        <v>16.600000000000001</v>
      </c>
      <c r="T17" s="52">
        <v>7.58</v>
      </c>
      <c r="U17" s="52">
        <v>0.3</v>
      </c>
      <c r="V17" s="52">
        <v>134.26</v>
      </c>
      <c r="W17" s="52">
        <v>1.0999999999999999E-2</v>
      </c>
      <c r="X17" s="52">
        <v>1.4999999999999999E-4</v>
      </c>
      <c r="Y17" s="53">
        <v>0.68</v>
      </c>
    </row>
    <row r="18" spans="2:28" s="17" customFormat="1" ht="26.4" customHeight="1" x14ac:dyDescent="0.3">
      <c r="B18" s="731" t="s">
        <v>7</v>
      </c>
      <c r="C18" s="339"/>
      <c r="D18" s="98">
        <v>36</v>
      </c>
      <c r="E18" s="157" t="s">
        <v>9</v>
      </c>
      <c r="F18" s="147" t="s">
        <v>46</v>
      </c>
      <c r="G18" s="521">
        <v>200</v>
      </c>
      <c r="H18" s="98"/>
      <c r="I18" s="236">
        <v>5</v>
      </c>
      <c r="J18" s="84">
        <v>8.6</v>
      </c>
      <c r="K18" s="199">
        <v>12.6</v>
      </c>
      <c r="L18" s="355">
        <v>147.80000000000001</v>
      </c>
      <c r="M18" s="236">
        <v>0.1</v>
      </c>
      <c r="N18" s="84">
        <v>0.08</v>
      </c>
      <c r="O18" s="84">
        <v>10.08</v>
      </c>
      <c r="P18" s="84">
        <v>96</v>
      </c>
      <c r="Q18" s="85">
        <v>5.1999999999999998E-2</v>
      </c>
      <c r="R18" s="236">
        <v>41.98</v>
      </c>
      <c r="S18" s="84">
        <v>122.08</v>
      </c>
      <c r="T18" s="84">
        <v>36.96</v>
      </c>
      <c r="U18" s="84">
        <v>11.18</v>
      </c>
      <c r="V18" s="84">
        <v>321.39999999999998</v>
      </c>
      <c r="W18" s="84">
        <v>4.0000000000000001E-3</v>
      </c>
      <c r="X18" s="84">
        <v>0</v>
      </c>
      <c r="Y18" s="199">
        <v>0.2</v>
      </c>
    </row>
    <row r="19" spans="2:28" s="17" customFormat="1" ht="39.75" customHeight="1" x14ac:dyDescent="0.3">
      <c r="B19" s="733"/>
      <c r="C19" s="756" t="s">
        <v>68</v>
      </c>
      <c r="D19" s="464">
        <v>259</v>
      </c>
      <c r="E19" s="153" t="s">
        <v>10</v>
      </c>
      <c r="F19" s="718" t="s">
        <v>183</v>
      </c>
      <c r="G19" s="722">
        <v>105</v>
      </c>
      <c r="H19" s="501"/>
      <c r="I19" s="398">
        <v>12.39</v>
      </c>
      <c r="J19" s="399">
        <v>10.59</v>
      </c>
      <c r="K19" s="400">
        <v>16.84</v>
      </c>
      <c r="L19" s="401">
        <v>167.46</v>
      </c>
      <c r="M19" s="398">
        <v>4.2000000000000003E-2</v>
      </c>
      <c r="N19" s="399">
        <v>6.3E-2</v>
      </c>
      <c r="O19" s="399">
        <v>2.88</v>
      </c>
      <c r="P19" s="399">
        <v>73.5</v>
      </c>
      <c r="Q19" s="446">
        <v>2.1000000000000001E-2</v>
      </c>
      <c r="R19" s="398">
        <v>12.7</v>
      </c>
      <c r="S19" s="399">
        <v>145.38999999999999</v>
      </c>
      <c r="T19" s="399">
        <v>71.94</v>
      </c>
      <c r="U19" s="399">
        <v>1.22</v>
      </c>
      <c r="V19" s="399">
        <v>105.04</v>
      </c>
      <c r="W19" s="399">
        <v>6.3E-3</v>
      </c>
      <c r="X19" s="399">
        <v>6.3000000000000003E-4</v>
      </c>
      <c r="Y19" s="400">
        <v>0.115</v>
      </c>
      <c r="AA19" s="471"/>
      <c r="AB19" s="81"/>
    </row>
    <row r="20" spans="2:28" s="17" customFormat="1" ht="26.4" customHeight="1" x14ac:dyDescent="0.3">
      <c r="B20" s="733"/>
      <c r="C20" s="757" t="s">
        <v>70</v>
      </c>
      <c r="D20" s="607">
        <v>150</v>
      </c>
      <c r="E20" s="154" t="s">
        <v>10</v>
      </c>
      <c r="F20" s="522" t="s">
        <v>165</v>
      </c>
      <c r="G20" s="721">
        <v>90</v>
      </c>
      <c r="H20" s="175"/>
      <c r="I20" s="232">
        <v>20.25</v>
      </c>
      <c r="J20" s="69">
        <v>15.57</v>
      </c>
      <c r="K20" s="105">
        <v>2.34</v>
      </c>
      <c r="L20" s="376">
        <v>230.13</v>
      </c>
      <c r="M20" s="232">
        <v>0.06</v>
      </c>
      <c r="N20" s="69">
        <v>0.13</v>
      </c>
      <c r="O20" s="69">
        <v>8.5</v>
      </c>
      <c r="P20" s="69">
        <v>199.8</v>
      </c>
      <c r="Q20" s="459">
        <v>0</v>
      </c>
      <c r="R20" s="232">
        <v>41.24</v>
      </c>
      <c r="S20" s="69">
        <v>108.78</v>
      </c>
      <c r="T20" s="69">
        <v>23.68</v>
      </c>
      <c r="U20" s="69">
        <v>1.39</v>
      </c>
      <c r="V20" s="69">
        <v>287.2</v>
      </c>
      <c r="W20" s="69">
        <v>5.0000000000000001E-3</v>
      </c>
      <c r="X20" s="69">
        <v>8.9999999999999998E-4</v>
      </c>
      <c r="Y20" s="105">
        <v>0.13</v>
      </c>
      <c r="AA20" s="471"/>
      <c r="AB20" s="81"/>
    </row>
    <row r="21" spans="2:28" s="17" customFormat="1" ht="33" customHeight="1" x14ac:dyDescent="0.3">
      <c r="B21" s="733"/>
      <c r="C21" s="339"/>
      <c r="D21" s="521">
        <v>50</v>
      </c>
      <c r="E21" s="98" t="s">
        <v>59</v>
      </c>
      <c r="F21" s="121" t="s">
        <v>86</v>
      </c>
      <c r="G21" s="521">
        <v>150</v>
      </c>
      <c r="H21" s="157"/>
      <c r="I21" s="551">
        <v>3.3</v>
      </c>
      <c r="J21" s="214">
        <v>7.8</v>
      </c>
      <c r="K21" s="552">
        <v>22.35</v>
      </c>
      <c r="L21" s="550">
        <v>173.1</v>
      </c>
      <c r="M21" s="230">
        <v>0.14000000000000001</v>
      </c>
      <c r="N21" s="16">
        <v>0.12</v>
      </c>
      <c r="O21" s="16">
        <v>18.149999999999999</v>
      </c>
      <c r="P21" s="16">
        <v>21.6</v>
      </c>
      <c r="Q21" s="19">
        <v>0.1</v>
      </c>
      <c r="R21" s="230">
        <v>36.36</v>
      </c>
      <c r="S21" s="16">
        <v>85.5</v>
      </c>
      <c r="T21" s="16">
        <v>27.8</v>
      </c>
      <c r="U21" s="16">
        <v>1.1399999999999999</v>
      </c>
      <c r="V21" s="16">
        <v>701.4</v>
      </c>
      <c r="W21" s="16">
        <v>8.0000000000000002E-3</v>
      </c>
      <c r="X21" s="16">
        <v>2E-3</v>
      </c>
      <c r="Y21" s="42">
        <v>4.2000000000000003E-2</v>
      </c>
      <c r="AA21" s="471"/>
      <c r="AB21" s="81"/>
    </row>
    <row r="22" spans="2:28" s="17" customFormat="1" ht="51" customHeight="1" x14ac:dyDescent="0.3">
      <c r="B22" s="733"/>
      <c r="C22" s="339"/>
      <c r="D22" s="525">
        <v>216</v>
      </c>
      <c r="E22" s="120" t="s">
        <v>18</v>
      </c>
      <c r="F22" s="335" t="s">
        <v>117</v>
      </c>
      <c r="G22" s="134">
        <v>200</v>
      </c>
      <c r="H22" s="248"/>
      <c r="I22" s="230">
        <v>0.26</v>
      </c>
      <c r="J22" s="16">
        <v>0</v>
      </c>
      <c r="K22" s="42">
        <v>15.46</v>
      </c>
      <c r="L22" s="239">
        <v>62</v>
      </c>
      <c r="M22" s="259">
        <v>0</v>
      </c>
      <c r="N22" s="21">
        <v>0</v>
      </c>
      <c r="O22" s="21">
        <v>4.4000000000000004</v>
      </c>
      <c r="P22" s="21">
        <v>0</v>
      </c>
      <c r="Q22" s="22">
        <v>0</v>
      </c>
      <c r="R22" s="259">
        <v>0.4</v>
      </c>
      <c r="S22" s="21">
        <v>0</v>
      </c>
      <c r="T22" s="21">
        <v>0</v>
      </c>
      <c r="U22" s="21">
        <v>0.04</v>
      </c>
      <c r="V22" s="21">
        <v>0.36</v>
      </c>
      <c r="W22" s="21">
        <v>0</v>
      </c>
      <c r="X22" s="21">
        <v>0</v>
      </c>
      <c r="Y22" s="49">
        <v>0</v>
      </c>
      <c r="AA22" s="471"/>
      <c r="AB22" s="81"/>
    </row>
    <row r="23" spans="2:28" s="17" customFormat="1" ht="26.4" customHeight="1" x14ac:dyDescent="0.3">
      <c r="B23" s="733"/>
      <c r="C23" s="339"/>
      <c r="D23" s="355">
        <v>119</v>
      </c>
      <c r="E23" s="157" t="s">
        <v>14</v>
      </c>
      <c r="F23" s="121" t="s">
        <v>52</v>
      </c>
      <c r="G23" s="521">
        <v>30</v>
      </c>
      <c r="H23" s="157"/>
      <c r="I23" s="259">
        <v>2.13</v>
      </c>
      <c r="J23" s="21">
        <v>0.21</v>
      </c>
      <c r="K23" s="49">
        <v>13.26</v>
      </c>
      <c r="L23" s="396">
        <v>72</v>
      </c>
      <c r="M23" s="259">
        <v>0.03</v>
      </c>
      <c r="N23" s="21">
        <v>0.01</v>
      </c>
      <c r="O23" s="21">
        <v>0</v>
      </c>
      <c r="P23" s="21">
        <v>0</v>
      </c>
      <c r="Q23" s="22">
        <v>0</v>
      </c>
      <c r="R23" s="259">
        <v>11.1</v>
      </c>
      <c r="S23" s="21">
        <v>65.400000000000006</v>
      </c>
      <c r="T23" s="21">
        <v>19.5</v>
      </c>
      <c r="U23" s="21">
        <v>0.84</v>
      </c>
      <c r="V23" s="21">
        <v>27.9</v>
      </c>
      <c r="W23" s="21">
        <v>1E-3</v>
      </c>
      <c r="X23" s="21">
        <v>2E-3</v>
      </c>
      <c r="Y23" s="49">
        <v>0</v>
      </c>
      <c r="AA23" s="81"/>
      <c r="AB23" s="81"/>
    </row>
    <row r="24" spans="2:28" s="17" customFormat="1" ht="26.4" customHeight="1" x14ac:dyDescent="0.3">
      <c r="B24" s="733"/>
      <c r="C24" s="339"/>
      <c r="D24" s="98">
        <v>120</v>
      </c>
      <c r="E24" s="157" t="s">
        <v>15</v>
      </c>
      <c r="F24" s="121" t="s">
        <v>45</v>
      </c>
      <c r="G24" s="521">
        <v>20</v>
      </c>
      <c r="H24" s="157"/>
      <c r="I24" s="259">
        <v>1.1399999999999999</v>
      </c>
      <c r="J24" s="21">
        <v>0.22</v>
      </c>
      <c r="K24" s="49">
        <v>7.44</v>
      </c>
      <c r="L24" s="396">
        <v>36.26</v>
      </c>
      <c r="M24" s="259">
        <v>0.02</v>
      </c>
      <c r="N24" s="21">
        <v>2.4E-2</v>
      </c>
      <c r="O24" s="21">
        <v>0.08</v>
      </c>
      <c r="P24" s="21">
        <v>0</v>
      </c>
      <c r="Q24" s="22">
        <v>0</v>
      </c>
      <c r="R24" s="259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9">
        <v>1.2E-2</v>
      </c>
    </row>
    <row r="25" spans="2:28" s="17" customFormat="1" ht="26.4" customHeight="1" x14ac:dyDescent="0.3">
      <c r="B25" s="101"/>
      <c r="C25" s="756" t="s">
        <v>68</v>
      </c>
      <c r="D25" s="381"/>
      <c r="E25" s="712"/>
      <c r="F25" s="402" t="s">
        <v>21</v>
      </c>
      <c r="G25" s="534">
        <f>G17+G18+G19+G21+G22+G23+G24</f>
        <v>765</v>
      </c>
      <c r="H25" s="435">
        <f t="shared" ref="H25" si="3">H17+H18+H19+H21+H22+H23+H24</f>
        <v>0</v>
      </c>
      <c r="I25" s="443">
        <f>I17+I18+I19+I21+I22+I23+I24</f>
        <v>25.19</v>
      </c>
      <c r="J25" s="404">
        <f t="shared" ref="J25:Y25" si="4">J17+J18+J19+J21+J22+J23+J24</f>
        <v>32.299999999999997</v>
      </c>
      <c r="K25" s="808">
        <f t="shared" si="4"/>
        <v>91.75</v>
      </c>
      <c r="L25" s="403">
        <f t="shared" si="4"/>
        <v>722.12</v>
      </c>
      <c r="M25" s="443">
        <f t="shared" si="4"/>
        <v>0.35000000000000009</v>
      </c>
      <c r="N25" s="404">
        <f t="shared" si="4"/>
        <v>0.32700000000000001</v>
      </c>
      <c r="O25" s="404">
        <f t="shared" si="4"/>
        <v>71.709999999999994</v>
      </c>
      <c r="P25" s="404">
        <f t="shared" si="4"/>
        <v>215.1</v>
      </c>
      <c r="Q25" s="808">
        <f t="shared" si="4"/>
        <v>0.17299999999999999</v>
      </c>
      <c r="R25" s="443">
        <f t="shared" si="4"/>
        <v>131.64000000000001</v>
      </c>
      <c r="S25" s="404">
        <f t="shared" si="4"/>
        <v>458.97</v>
      </c>
      <c r="T25" s="404">
        <f t="shared" si="4"/>
        <v>171.98</v>
      </c>
      <c r="U25" s="404">
        <f t="shared" si="4"/>
        <v>15.180000000000001</v>
      </c>
      <c r="V25" s="404">
        <f t="shared" si="4"/>
        <v>1363.86</v>
      </c>
      <c r="W25" s="404">
        <f t="shared" si="4"/>
        <v>3.2300000000000002E-2</v>
      </c>
      <c r="X25" s="404">
        <f t="shared" si="4"/>
        <v>6.7799999999999996E-3</v>
      </c>
      <c r="Y25" s="808">
        <f t="shared" si="4"/>
        <v>1.0490000000000002</v>
      </c>
    </row>
    <row r="26" spans="2:28" s="17" customFormat="1" ht="26.4" customHeight="1" x14ac:dyDescent="0.3">
      <c r="B26" s="101"/>
      <c r="C26" s="757" t="s">
        <v>115</v>
      </c>
      <c r="D26" s="382"/>
      <c r="E26" s="713"/>
      <c r="F26" s="406" t="s">
        <v>21</v>
      </c>
      <c r="G26" s="535">
        <f>G17+G18+G20+G21+G22+G23+G24</f>
        <v>750</v>
      </c>
      <c r="H26" s="445">
        <f t="shared" ref="H26" si="5">H17+H18+H20+H21+H22+H23+H24</f>
        <v>0</v>
      </c>
      <c r="I26" s="276">
        <f>I17+I18+I20+I21+I22+I23+I24</f>
        <v>33.049999999999997</v>
      </c>
      <c r="J26" s="425">
        <f t="shared" ref="J26:Y26" si="6">J17+J18+J20+J21+J22+J23+J24</f>
        <v>37.28</v>
      </c>
      <c r="K26" s="809">
        <f t="shared" si="6"/>
        <v>77.25</v>
      </c>
      <c r="L26" s="426">
        <f t="shared" si="6"/>
        <v>784.79</v>
      </c>
      <c r="M26" s="276">
        <f t="shared" si="6"/>
        <v>0.36799999999999999</v>
      </c>
      <c r="N26" s="425">
        <f t="shared" si="6"/>
        <v>0.39400000000000002</v>
      </c>
      <c r="O26" s="425">
        <f t="shared" si="6"/>
        <v>77.33</v>
      </c>
      <c r="P26" s="425">
        <f t="shared" si="6"/>
        <v>341.40000000000003</v>
      </c>
      <c r="Q26" s="809">
        <f t="shared" si="6"/>
        <v>0.152</v>
      </c>
      <c r="R26" s="276">
        <f t="shared" si="6"/>
        <v>160.18</v>
      </c>
      <c r="S26" s="425">
        <f t="shared" si="6"/>
        <v>422.36</v>
      </c>
      <c r="T26" s="425">
        <f t="shared" si="6"/>
        <v>123.72</v>
      </c>
      <c r="U26" s="425">
        <f t="shared" si="6"/>
        <v>15.350000000000001</v>
      </c>
      <c r="V26" s="425">
        <f t="shared" si="6"/>
        <v>1546.0199999999998</v>
      </c>
      <c r="W26" s="425">
        <f t="shared" si="6"/>
        <v>3.1E-2</v>
      </c>
      <c r="X26" s="425">
        <f t="shared" si="6"/>
        <v>7.0499999999999998E-3</v>
      </c>
      <c r="Y26" s="809">
        <f t="shared" si="6"/>
        <v>1.0640000000000003</v>
      </c>
    </row>
    <row r="27" spans="2:28" s="17" customFormat="1" ht="26.4" customHeight="1" x14ac:dyDescent="0.3">
      <c r="B27" s="101"/>
      <c r="C27" s="756" t="s">
        <v>68</v>
      </c>
      <c r="D27" s="383"/>
      <c r="E27" s="714"/>
      <c r="F27" s="402" t="s">
        <v>22</v>
      </c>
      <c r="G27" s="549"/>
      <c r="H27" s="465"/>
      <c r="I27" s="190"/>
      <c r="J27" s="23"/>
      <c r="K27" s="65"/>
      <c r="L27" s="470">
        <f>L25/23.5</f>
        <v>30.728510638297873</v>
      </c>
      <c r="M27" s="190"/>
      <c r="N27" s="23"/>
      <c r="O27" s="23"/>
      <c r="P27" s="23"/>
      <c r="Q27" s="106"/>
      <c r="R27" s="190"/>
      <c r="S27" s="23"/>
      <c r="T27" s="23"/>
      <c r="U27" s="23"/>
      <c r="V27" s="23"/>
      <c r="W27" s="23"/>
      <c r="X27" s="23"/>
      <c r="Y27" s="65"/>
    </row>
    <row r="28" spans="2:28" s="17" customFormat="1" ht="26.4" customHeight="1" thickBot="1" x14ac:dyDescent="0.35">
      <c r="B28" s="133"/>
      <c r="C28" s="530" t="s">
        <v>115</v>
      </c>
      <c r="D28" s="548"/>
      <c r="E28" s="715"/>
      <c r="F28" s="408" t="s">
        <v>22</v>
      </c>
      <c r="G28" s="467"/>
      <c r="H28" s="155"/>
      <c r="I28" s="410"/>
      <c r="J28" s="411"/>
      <c r="K28" s="412"/>
      <c r="L28" s="574">
        <f>L26/23.5</f>
        <v>33.395319148936167</v>
      </c>
      <c r="M28" s="410"/>
      <c r="N28" s="411"/>
      <c r="O28" s="411"/>
      <c r="P28" s="411"/>
      <c r="Q28" s="448"/>
      <c r="R28" s="410"/>
      <c r="S28" s="411"/>
      <c r="T28" s="411"/>
      <c r="U28" s="411"/>
      <c r="V28" s="411"/>
      <c r="W28" s="411"/>
      <c r="X28" s="411"/>
      <c r="Y28" s="412"/>
    </row>
    <row r="29" spans="2:28" s="117" customFormat="1" ht="26.4" customHeight="1" x14ac:dyDescent="0.3">
      <c r="B29" s="327"/>
      <c r="C29" s="327"/>
      <c r="D29" s="328"/>
      <c r="E29" s="327"/>
      <c r="F29" s="329"/>
      <c r="G29" s="327"/>
      <c r="H29" s="327"/>
      <c r="I29" s="327"/>
      <c r="J29" s="327"/>
      <c r="K29" s="327"/>
      <c r="L29" s="330"/>
      <c r="M29" s="327"/>
      <c r="N29" s="327"/>
      <c r="O29" s="327"/>
      <c r="P29" s="327"/>
      <c r="Q29" s="327"/>
      <c r="R29" s="327"/>
      <c r="S29" s="327"/>
      <c r="T29" s="327"/>
    </row>
    <row r="30" spans="2:28" s="117" customFormat="1" ht="32.25" customHeight="1" x14ac:dyDescent="0.3">
      <c r="B30" s="723" t="s">
        <v>61</v>
      </c>
      <c r="C30" s="724"/>
      <c r="D30" s="725"/>
      <c r="E30" s="725"/>
      <c r="F30" s="329"/>
      <c r="G30" s="327"/>
      <c r="H30" s="327"/>
      <c r="I30" s="327"/>
      <c r="J30" s="327"/>
      <c r="K30" s="327"/>
      <c r="L30" s="330"/>
      <c r="M30" s="327"/>
      <c r="N30" s="327"/>
      <c r="O30" s="327"/>
      <c r="P30" s="327"/>
      <c r="Q30" s="327"/>
      <c r="R30" s="327"/>
      <c r="S30" s="327"/>
      <c r="T30" s="327"/>
    </row>
    <row r="31" spans="2:28" ht="24" customHeight="1" x14ac:dyDescent="0.3">
      <c r="B31" s="726" t="s">
        <v>62</v>
      </c>
      <c r="C31" s="727"/>
      <c r="D31" s="728"/>
      <c r="E31" s="72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32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32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32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32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32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32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32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32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32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55" customFormat="1" ht="13.2" x14ac:dyDescent="0.25"/>
    <row r="42" spans="2:20" s="455" customFormat="1" ht="13.2" x14ac:dyDescent="0.25"/>
    <row r="43" spans="2:20" s="455" customFormat="1" ht="13.2" x14ac:dyDescent="0.25"/>
    <row r="44" spans="2:20" s="455" customFormat="1" ht="13.2" x14ac:dyDescent="0.25"/>
    <row r="45" spans="2:20" s="455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F2" sqref="F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 t="s">
        <v>184</v>
      </c>
      <c r="G2" s="690" t="s">
        <v>2</v>
      </c>
      <c r="H2" s="689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5" s="17" customFormat="1" ht="47.4" thickBot="1" x14ac:dyDescent="0.35">
      <c r="B5" s="876"/>
      <c r="C5" s="876"/>
      <c r="D5" s="879"/>
      <c r="E5" s="876"/>
      <c r="F5" s="876"/>
      <c r="G5" s="876"/>
      <c r="H5" s="876"/>
      <c r="I5" s="118" t="s">
        <v>27</v>
      </c>
      <c r="J5" s="454" t="s">
        <v>28</v>
      </c>
      <c r="K5" s="651" t="s">
        <v>29</v>
      </c>
      <c r="L5" s="893"/>
      <c r="M5" s="332" t="s">
        <v>30</v>
      </c>
      <c r="N5" s="332" t="s">
        <v>103</v>
      </c>
      <c r="O5" s="332" t="s">
        <v>31</v>
      </c>
      <c r="P5" s="452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39" customHeight="1" x14ac:dyDescent="0.3">
      <c r="B6" s="730" t="s">
        <v>6</v>
      </c>
      <c r="C6" s="128"/>
      <c r="D6" s="545">
        <v>29</v>
      </c>
      <c r="E6" s="143" t="s">
        <v>20</v>
      </c>
      <c r="F6" s="620" t="s">
        <v>142</v>
      </c>
      <c r="G6" s="210">
        <v>60</v>
      </c>
      <c r="H6" s="804"/>
      <c r="I6" s="423">
        <v>0.66</v>
      </c>
      <c r="J6" s="351">
        <v>0.12</v>
      </c>
      <c r="K6" s="424">
        <v>2.2799999999999998</v>
      </c>
      <c r="L6" s="565">
        <v>14.4</v>
      </c>
      <c r="M6" s="621">
        <v>0.04</v>
      </c>
      <c r="N6" s="622">
        <v>0.02</v>
      </c>
      <c r="O6" s="623">
        <v>15</v>
      </c>
      <c r="P6" s="623">
        <v>80</v>
      </c>
      <c r="Q6" s="624">
        <v>0</v>
      </c>
      <c r="R6" s="622">
        <v>8.4</v>
      </c>
      <c r="S6" s="623">
        <v>15.6</v>
      </c>
      <c r="T6" s="623">
        <v>12</v>
      </c>
      <c r="U6" s="623">
        <v>0.54</v>
      </c>
      <c r="V6" s="623">
        <v>174</v>
      </c>
      <c r="W6" s="623">
        <v>1.1999999999999999E-3</v>
      </c>
      <c r="X6" s="623">
        <v>2.4000000000000001E-4</v>
      </c>
      <c r="Y6" s="624">
        <v>0.01</v>
      </c>
    </row>
    <row r="7" spans="2:25" s="17" customFormat="1" ht="39" customHeight="1" x14ac:dyDescent="0.3">
      <c r="B7" s="731"/>
      <c r="C7" s="148" t="s">
        <v>68</v>
      </c>
      <c r="D7" s="153">
        <v>249</v>
      </c>
      <c r="E7" s="170" t="s">
        <v>10</v>
      </c>
      <c r="F7" s="618" t="s">
        <v>182</v>
      </c>
      <c r="G7" s="681">
        <v>210</v>
      </c>
      <c r="H7" s="170"/>
      <c r="I7" s="838">
        <v>16.96</v>
      </c>
      <c r="J7" s="399">
        <v>24.611999999999998</v>
      </c>
      <c r="K7" s="446">
        <v>31.122</v>
      </c>
      <c r="L7" s="839">
        <v>416.03</v>
      </c>
      <c r="M7" s="398">
        <v>0.16800000000000001</v>
      </c>
      <c r="N7" s="838">
        <v>0.105</v>
      </c>
      <c r="O7" s="399">
        <v>0.28999999999999998</v>
      </c>
      <c r="P7" s="399">
        <v>21</v>
      </c>
      <c r="Q7" s="400">
        <v>3.5999999999999997E-2</v>
      </c>
      <c r="R7" s="398">
        <v>26.43</v>
      </c>
      <c r="S7" s="399">
        <v>120.85</v>
      </c>
      <c r="T7" s="399">
        <v>16.86</v>
      </c>
      <c r="U7" s="399">
        <v>1.6</v>
      </c>
      <c r="V7" s="399">
        <v>197.148</v>
      </c>
      <c r="W7" s="399">
        <v>2.3E-3</v>
      </c>
      <c r="X7" s="399">
        <v>7.0000000000000001E-3</v>
      </c>
      <c r="Y7" s="400">
        <v>2.1000000000000001E-2</v>
      </c>
    </row>
    <row r="8" spans="2:25" s="17" customFormat="1" ht="39" customHeight="1" x14ac:dyDescent="0.3">
      <c r="B8" s="731"/>
      <c r="C8" s="846" t="s">
        <v>70</v>
      </c>
      <c r="D8" s="607">
        <v>89</v>
      </c>
      <c r="E8" s="171" t="s">
        <v>10</v>
      </c>
      <c r="F8" s="662" t="s">
        <v>83</v>
      </c>
      <c r="G8" s="663">
        <v>90</v>
      </c>
      <c r="H8" s="154"/>
      <c r="I8" s="316">
        <v>18.13</v>
      </c>
      <c r="J8" s="60">
        <v>17.05</v>
      </c>
      <c r="K8" s="78">
        <v>3.69</v>
      </c>
      <c r="L8" s="315">
        <v>240.96</v>
      </c>
      <c r="M8" s="393">
        <v>0.06</v>
      </c>
      <c r="N8" s="638">
        <v>0.13</v>
      </c>
      <c r="O8" s="82">
        <v>1.06</v>
      </c>
      <c r="P8" s="82">
        <v>0</v>
      </c>
      <c r="Q8" s="436">
        <v>0</v>
      </c>
      <c r="R8" s="393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4">
        <v>0.06</v>
      </c>
    </row>
    <row r="9" spans="2:25" s="17" customFormat="1" ht="39" customHeight="1" x14ac:dyDescent="0.3">
      <c r="B9" s="731"/>
      <c r="C9" s="846" t="s">
        <v>70</v>
      </c>
      <c r="D9" s="607">
        <v>65</v>
      </c>
      <c r="E9" s="171" t="s">
        <v>47</v>
      </c>
      <c r="F9" s="285" t="s">
        <v>51</v>
      </c>
      <c r="G9" s="845">
        <v>150</v>
      </c>
      <c r="H9" s="175"/>
      <c r="I9" s="316">
        <v>6.45</v>
      </c>
      <c r="J9" s="60">
        <v>4.05</v>
      </c>
      <c r="K9" s="78">
        <v>40.200000000000003</v>
      </c>
      <c r="L9" s="315">
        <v>223.65</v>
      </c>
      <c r="M9" s="316">
        <v>0.08</v>
      </c>
      <c r="N9" s="60">
        <v>0.02</v>
      </c>
      <c r="O9" s="60">
        <v>0</v>
      </c>
      <c r="P9" s="60">
        <v>30</v>
      </c>
      <c r="Q9" s="61">
        <v>0.11</v>
      </c>
      <c r="R9" s="316">
        <v>13.05</v>
      </c>
      <c r="S9" s="60">
        <v>58.34</v>
      </c>
      <c r="T9" s="60">
        <v>22.53</v>
      </c>
      <c r="U9" s="60">
        <v>1.25</v>
      </c>
      <c r="V9" s="60">
        <v>1.1000000000000001</v>
      </c>
      <c r="W9" s="60">
        <v>0</v>
      </c>
      <c r="X9" s="60">
        <v>0</v>
      </c>
      <c r="Y9" s="105">
        <v>0</v>
      </c>
    </row>
    <row r="10" spans="2:25" s="17" customFormat="1" ht="39" customHeight="1" x14ac:dyDescent="0.3">
      <c r="B10" s="731"/>
      <c r="C10" s="123"/>
      <c r="D10" s="134">
        <v>107</v>
      </c>
      <c r="E10" s="120" t="s">
        <v>18</v>
      </c>
      <c r="F10" s="338" t="s">
        <v>119</v>
      </c>
      <c r="G10" s="679">
        <v>200</v>
      </c>
      <c r="H10" s="158"/>
      <c r="I10" s="230">
        <v>0.8</v>
      </c>
      <c r="J10" s="16">
        <v>0.2</v>
      </c>
      <c r="K10" s="42">
        <v>23.2</v>
      </c>
      <c r="L10" s="239">
        <v>94.4</v>
      </c>
      <c r="M10" s="230">
        <v>0.02</v>
      </c>
      <c r="N10" s="16"/>
      <c r="O10" s="16">
        <v>4</v>
      </c>
      <c r="P10" s="16">
        <v>0</v>
      </c>
      <c r="Q10" s="19"/>
      <c r="R10" s="230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5" s="17" customFormat="1" ht="39" customHeight="1" x14ac:dyDescent="0.3">
      <c r="B11" s="744"/>
      <c r="C11" s="124"/>
      <c r="D11" s="525">
        <v>119</v>
      </c>
      <c r="E11" s="157" t="s">
        <v>14</v>
      </c>
      <c r="F11" s="194" t="s">
        <v>52</v>
      </c>
      <c r="G11" s="521">
        <v>20</v>
      </c>
      <c r="H11" s="270"/>
      <c r="I11" s="259">
        <v>1.4</v>
      </c>
      <c r="J11" s="21">
        <v>0.14000000000000001</v>
      </c>
      <c r="K11" s="556">
        <v>8.8000000000000007</v>
      </c>
      <c r="L11" s="258">
        <v>48</v>
      </c>
      <c r="M11" s="259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59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805">
        <v>0</v>
      </c>
    </row>
    <row r="12" spans="2:25" s="17" customFormat="1" ht="39" customHeight="1" x14ac:dyDescent="0.3">
      <c r="B12" s="731"/>
      <c r="C12" s="123"/>
      <c r="D12" s="521">
        <v>120</v>
      </c>
      <c r="E12" s="124" t="s">
        <v>15</v>
      </c>
      <c r="F12" s="196" t="s">
        <v>45</v>
      </c>
      <c r="G12" s="157">
        <v>20</v>
      </c>
      <c r="H12" s="764"/>
      <c r="I12" s="259">
        <v>1.1399999999999999</v>
      </c>
      <c r="J12" s="21">
        <v>0.22</v>
      </c>
      <c r="K12" s="49">
        <v>7.44</v>
      </c>
      <c r="L12" s="396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731"/>
      <c r="C13" s="170" t="s">
        <v>68</v>
      </c>
      <c r="D13" s="464"/>
      <c r="E13" s="501"/>
      <c r="F13" s="402" t="s">
        <v>21</v>
      </c>
      <c r="G13" s="534">
        <f>G6+G7+G10+G11+G12</f>
        <v>510</v>
      </c>
      <c r="H13" s="435"/>
      <c r="I13" s="403">
        <f t="shared" ref="I13:Y13" si="0">I6+I7+I10+I11+I12</f>
        <v>20.96</v>
      </c>
      <c r="J13" s="404">
        <f t="shared" si="0"/>
        <v>25.291999999999998</v>
      </c>
      <c r="K13" s="405">
        <f t="shared" si="0"/>
        <v>72.841999999999999</v>
      </c>
      <c r="L13" s="575">
        <f t="shared" si="0"/>
        <v>609.08999999999992</v>
      </c>
      <c r="M13" s="403">
        <f t="shared" si="0"/>
        <v>0.26800000000000002</v>
      </c>
      <c r="N13" s="404">
        <f t="shared" si="0"/>
        <v>0.155</v>
      </c>
      <c r="O13" s="404">
        <f t="shared" si="0"/>
        <v>19.369999999999997</v>
      </c>
      <c r="P13" s="404">
        <f t="shared" si="0"/>
        <v>101</v>
      </c>
      <c r="Q13" s="447">
        <f t="shared" si="0"/>
        <v>3.5999999999999997E-2</v>
      </c>
      <c r="R13" s="403">
        <f t="shared" si="0"/>
        <v>65.03</v>
      </c>
      <c r="S13" s="404">
        <f t="shared" si="0"/>
        <v>222.04999999999998</v>
      </c>
      <c r="T13" s="404">
        <f t="shared" si="0"/>
        <v>60.06</v>
      </c>
      <c r="U13" s="404">
        <f t="shared" si="0"/>
        <v>3.56</v>
      </c>
      <c r="V13" s="404">
        <f t="shared" si="0"/>
        <v>463.24800000000005</v>
      </c>
      <c r="W13" s="404">
        <f t="shared" si="0"/>
        <v>6.0999999999999995E-3</v>
      </c>
      <c r="X13" s="404">
        <f t="shared" si="0"/>
        <v>1.0240000000000001E-2</v>
      </c>
      <c r="Y13" s="405">
        <f t="shared" si="0"/>
        <v>4.2999999999999997E-2</v>
      </c>
    </row>
    <row r="14" spans="2:25" s="17" customFormat="1" ht="39" customHeight="1" x14ac:dyDescent="0.3">
      <c r="B14" s="731"/>
      <c r="C14" s="171" t="s">
        <v>70</v>
      </c>
      <c r="D14" s="755"/>
      <c r="E14" s="710"/>
      <c r="F14" s="406" t="s">
        <v>21</v>
      </c>
      <c r="G14" s="535">
        <f>G6+G8+G9+G10+G11+G12</f>
        <v>540</v>
      </c>
      <c r="H14" s="445"/>
      <c r="I14" s="426">
        <f t="shared" ref="I14:Y14" si="1">I6+I8+I9+I10+I11+I12</f>
        <v>28.58</v>
      </c>
      <c r="J14" s="425">
        <f t="shared" si="1"/>
        <v>21.78</v>
      </c>
      <c r="K14" s="427">
        <f t="shared" si="1"/>
        <v>85.61</v>
      </c>
      <c r="L14" s="576">
        <f>L6+L8+L9+L10+L11+L12</f>
        <v>657.67</v>
      </c>
      <c r="M14" s="426">
        <f t="shared" si="1"/>
        <v>0.23999999999999996</v>
      </c>
      <c r="N14" s="425">
        <f t="shared" si="1"/>
        <v>0.19999999999999998</v>
      </c>
      <c r="O14" s="425">
        <f t="shared" si="1"/>
        <v>20.139999999999997</v>
      </c>
      <c r="P14" s="425">
        <f t="shared" si="1"/>
        <v>110</v>
      </c>
      <c r="Q14" s="429">
        <f t="shared" si="1"/>
        <v>0.11</v>
      </c>
      <c r="R14" s="426">
        <f t="shared" si="1"/>
        <v>68.680000000000007</v>
      </c>
      <c r="S14" s="425">
        <f t="shared" si="1"/>
        <v>336.26</v>
      </c>
      <c r="T14" s="425">
        <f t="shared" si="1"/>
        <v>88.910000000000011</v>
      </c>
      <c r="U14" s="425">
        <f t="shared" si="1"/>
        <v>5.8200000000000012</v>
      </c>
      <c r="V14" s="425">
        <f t="shared" si="1"/>
        <v>584.20000000000005</v>
      </c>
      <c r="W14" s="425">
        <f t="shared" si="1"/>
        <v>1.0800000000000001E-2</v>
      </c>
      <c r="X14" s="425">
        <f t="shared" si="1"/>
        <v>3.5900000000000003E-3</v>
      </c>
      <c r="Y14" s="427">
        <f t="shared" si="1"/>
        <v>8.199999999999999E-2</v>
      </c>
    </row>
    <row r="15" spans="2:25" s="17" customFormat="1" ht="39" customHeight="1" x14ac:dyDescent="0.3">
      <c r="B15" s="731"/>
      <c r="C15" s="170" t="s">
        <v>68</v>
      </c>
      <c r="D15" s="847"/>
      <c r="E15" s="472"/>
      <c r="F15" s="402" t="s">
        <v>22</v>
      </c>
      <c r="G15" s="466"/>
      <c r="H15" s="472"/>
      <c r="I15" s="291"/>
      <c r="J15" s="63"/>
      <c r="K15" s="64"/>
      <c r="L15" s="577">
        <f>L13/23.5</f>
        <v>25.918723404255317</v>
      </c>
      <c r="M15" s="291"/>
      <c r="N15" s="63"/>
      <c r="O15" s="63"/>
      <c r="P15" s="63"/>
      <c r="Q15" s="107"/>
      <c r="R15" s="291"/>
      <c r="S15" s="63"/>
      <c r="T15" s="63"/>
      <c r="U15" s="63"/>
      <c r="V15" s="63"/>
      <c r="W15" s="63"/>
      <c r="X15" s="63"/>
      <c r="Y15" s="64"/>
    </row>
    <row r="16" spans="2:25" s="17" customFormat="1" ht="39" customHeight="1" thickBot="1" x14ac:dyDescent="0.35">
      <c r="B16" s="731"/>
      <c r="C16" s="174" t="s">
        <v>70</v>
      </c>
      <c r="D16" s="467"/>
      <c r="E16" s="573"/>
      <c r="F16" s="408" t="s">
        <v>22</v>
      </c>
      <c r="G16" s="467"/>
      <c r="H16" s="573"/>
      <c r="I16" s="318"/>
      <c r="J16" s="312"/>
      <c r="K16" s="313"/>
      <c r="L16" s="581">
        <f>L14/23.5</f>
        <v>27.985957446808509</v>
      </c>
      <c r="M16" s="318"/>
      <c r="N16" s="312"/>
      <c r="O16" s="312"/>
      <c r="P16" s="312"/>
      <c r="Q16" s="527"/>
      <c r="R16" s="318"/>
      <c r="S16" s="312"/>
      <c r="T16" s="312"/>
      <c r="U16" s="312"/>
      <c r="V16" s="312"/>
      <c r="W16" s="312"/>
      <c r="X16" s="312"/>
      <c r="Y16" s="313"/>
    </row>
    <row r="17" spans="2:25" s="17" customFormat="1" ht="39" customHeight="1" x14ac:dyDescent="0.3">
      <c r="B17" s="730" t="s">
        <v>7</v>
      </c>
      <c r="C17" s="209"/>
      <c r="D17" s="370">
        <v>4</v>
      </c>
      <c r="E17" s="711" t="s">
        <v>20</v>
      </c>
      <c r="F17" s="685" t="s">
        <v>122</v>
      </c>
      <c r="G17" s="806">
        <v>60</v>
      </c>
      <c r="H17" s="143"/>
      <c r="I17" s="350">
        <v>0.3</v>
      </c>
      <c r="J17" s="351">
        <v>4.8600000000000003</v>
      </c>
      <c r="K17" s="352">
        <v>1.74</v>
      </c>
      <c r="L17" s="369">
        <v>53.52</v>
      </c>
      <c r="M17" s="423">
        <v>0.03</v>
      </c>
      <c r="N17" s="350">
        <v>0.02</v>
      </c>
      <c r="O17" s="351">
        <v>11.95</v>
      </c>
      <c r="P17" s="351">
        <v>60</v>
      </c>
      <c r="Q17" s="352">
        <v>0</v>
      </c>
      <c r="R17" s="423">
        <v>16.3</v>
      </c>
      <c r="S17" s="351">
        <v>20.93</v>
      </c>
      <c r="T17" s="351">
        <v>10.97</v>
      </c>
      <c r="U17" s="351">
        <v>0.45</v>
      </c>
      <c r="V17" s="351">
        <v>139.61000000000001</v>
      </c>
      <c r="W17" s="351">
        <v>5.9999999999999995E-4</v>
      </c>
      <c r="X17" s="351">
        <v>2.0000000000000001E-4</v>
      </c>
      <c r="Y17" s="424">
        <v>0.01</v>
      </c>
    </row>
    <row r="18" spans="2:25" s="17" customFormat="1" ht="39" customHeight="1" x14ac:dyDescent="0.3">
      <c r="B18" s="731"/>
      <c r="C18" s="123"/>
      <c r="D18" s="521">
        <v>144</v>
      </c>
      <c r="E18" s="157" t="s">
        <v>9</v>
      </c>
      <c r="F18" s="338" t="s">
        <v>162</v>
      </c>
      <c r="G18" s="678">
        <v>200</v>
      </c>
      <c r="H18" s="124"/>
      <c r="I18" s="200">
        <v>4.66</v>
      </c>
      <c r="J18" s="84">
        <v>7.31</v>
      </c>
      <c r="K18" s="85">
        <v>7.08</v>
      </c>
      <c r="L18" s="202">
        <v>112.51</v>
      </c>
      <c r="M18" s="231">
        <v>0.05</v>
      </c>
      <c r="N18" s="80">
        <v>5.0000000000000001E-3</v>
      </c>
      <c r="O18" s="13">
        <v>11.05</v>
      </c>
      <c r="P18" s="13">
        <v>110</v>
      </c>
      <c r="Q18" s="46">
        <v>0</v>
      </c>
      <c r="R18" s="80">
        <v>16.12</v>
      </c>
      <c r="S18" s="13">
        <v>58.61</v>
      </c>
      <c r="T18" s="13">
        <v>18.46</v>
      </c>
      <c r="U18" s="13">
        <v>0.73</v>
      </c>
      <c r="V18" s="13">
        <v>186.36</v>
      </c>
      <c r="W18" s="13">
        <v>2.1299999999999999E-3</v>
      </c>
      <c r="X18" s="13">
        <v>3.2000000000000003E-4</v>
      </c>
      <c r="Y18" s="49">
        <v>0.65</v>
      </c>
    </row>
    <row r="19" spans="2:25" s="17" customFormat="1" ht="39" customHeight="1" x14ac:dyDescent="0.3">
      <c r="B19" s="734"/>
      <c r="C19" s="219"/>
      <c r="D19" s="521">
        <v>42</v>
      </c>
      <c r="E19" s="157" t="s">
        <v>10</v>
      </c>
      <c r="F19" s="338" t="s">
        <v>97</v>
      </c>
      <c r="G19" s="678">
        <v>90</v>
      </c>
      <c r="H19" s="124"/>
      <c r="I19" s="200">
        <v>18.7</v>
      </c>
      <c r="J19" s="84">
        <v>19.2</v>
      </c>
      <c r="K19" s="85">
        <v>7.5</v>
      </c>
      <c r="L19" s="202">
        <v>278.27999999999997</v>
      </c>
      <c r="M19" s="231">
        <v>7.0000000000000007E-2</v>
      </c>
      <c r="N19" s="80">
        <v>0.1</v>
      </c>
      <c r="O19" s="13">
        <v>1.36</v>
      </c>
      <c r="P19" s="13">
        <v>36</v>
      </c>
      <c r="Q19" s="46">
        <v>0.11</v>
      </c>
      <c r="R19" s="80">
        <v>25.02</v>
      </c>
      <c r="S19" s="13">
        <v>174.5</v>
      </c>
      <c r="T19" s="13">
        <v>21.92</v>
      </c>
      <c r="U19" s="13">
        <v>2.04</v>
      </c>
      <c r="V19" s="13">
        <v>188.73</v>
      </c>
      <c r="W19" s="13">
        <v>4.4999999999999997E-3</v>
      </c>
      <c r="X19" s="13">
        <v>1.8E-3</v>
      </c>
      <c r="Y19" s="49">
        <v>3.5999999999999997E-2</v>
      </c>
    </row>
    <row r="20" spans="2:25" s="17" customFormat="1" ht="48" customHeight="1" x14ac:dyDescent="0.3">
      <c r="B20" s="734"/>
      <c r="C20" s="219"/>
      <c r="D20" s="98">
        <v>218</v>
      </c>
      <c r="E20" s="124" t="s">
        <v>59</v>
      </c>
      <c r="F20" s="269" t="s">
        <v>178</v>
      </c>
      <c r="G20" s="220">
        <v>150</v>
      </c>
      <c r="H20" s="98"/>
      <c r="I20" s="259">
        <v>4.1500000000000004</v>
      </c>
      <c r="J20" s="21">
        <v>10.86</v>
      </c>
      <c r="K20" s="22">
        <v>18.64</v>
      </c>
      <c r="L20" s="181">
        <v>189.12</v>
      </c>
      <c r="M20" s="259">
        <v>0.15</v>
      </c>
      <c r="N20" s="20">
        <v>0.19</v>
      </c>
      <c r="O20" s="21">
        <v>13.76</v>
      </c>
      <c r="P20" s="21">
        <v>400</v>
      </c>
      <c r="Q20" s="49">
        <v>0.09</v>
      </c>
      <c r="R20" s="259">
        <v>72.209999999999994</v>
      </c>
      <c r="S20" s="21">
        <v>101.36</v>
      </c>
      <c r="T20" s="21">
        <v>42.65</v>
      </c>
      <c r="U20" s="21">
        <v>1.6</v>
      </c>
      <c r="V20" s="21">
        <v>654.75</v>
      </c>
      <c r="W20" s="21">
        <v>6.4000000000000003E-3</v>
      </c>
      <c r="X20" s="21">
        <v>8.9999999999999998E-4</v>
      </c>
      <c r="Y20" s="49">
        <v>0.05</v>
      </c>
    </row>
    <row r="21" spans="2:25" s="17" customFormat="1" ht="39" customHeight="1" x14ac:dyDescent="0.3">
      <c r="B21" s="734"/>
      <c r="C21" s="219"/>
      <c r="D21" s="134">
        <v>114</v>
      </c>
      <c r="E21" s="120" t="s">
        <v>43</v>
      </c>
      <c r="F21" s="208" t="s">
        <v>49</v>
      </c>
      <c r="G21" s="682">
        <v>200</v>
      </c>
      <c r="H21" s="123"/>
      <c r="I21" s="18">
        <v>0.2</v>
      </c>
      <c r="J21" s="16">
        <v>0</v>
      </c>
      <c r="K21" s="19">
        <v>11</v>
      </c>
      <c r="L21" s="178">
        <v>44.8</v>
      </c>
      <c r="M21" s="230">
        <v>0</v>
      </c>
      <c r="N21" s="18">
        <v>0</v>
      </c>
      <c r="O21" s="16">
        <v>0.08</v>
      </c>
      <c r="P21" s="16">
        <v>0</v>
      </c>
      <c r="Q21" s="42">
        <v>0</v>
      </c>
      <c r="R21" s="230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29.25" customHeight="1" x14ac:dyDescent="0.3">
      <c r="B22" s="734"/>
      <c r="C22" s="219"/>
      <c r="D22" s="525">
        <v>119</v>
      </c>
      <c r="E22" s="157" t="s">
        <v>14</v>
      </c>
      <c r="F22" s="139" t="s">
        <v>52</v>
      </c>
      <c r="G22" s="123">
        <v>45</v>
      </c>
      <c r="H22" s="219"/>
      <c r="I22" s="18">
        <v>3.19</v>
      </c>
      <c r="J22" s="16">
        <v>0.31</v>
      </c>
      <c r="K22" s="19">
        <v>19.89</v>
      </c>
      <c r="L22" s="178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0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734"/>
      <c r="C23" s="219"/>
      <c r="D23" s="521">
        <v>120</v>
      </c>
      <c r="E23" s="157" t="s">
        <v>15</v>
      </c>
      <c r="F23" s="139" t="s">
        <v>45</v>
      </c>
      <c r="G23" s="124">
        <v>40</v>
      </c>
      <c r="H23" s="339"/>
      <c r="I23" s="20">
        <v>2.64</v>
      </c>
      <c r="J23" s="21">
        <v>0.48</v>
      </c>
      <c r="K23" s="22">
        <v>16.079999999999998</v>
      </c>
      <c r="L23" s="181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0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734"/>
      <c r="C24" s="219"/>
      <c r="D24" s="777"/>
      <c r="E24" s="764"/>
      <c r="F24" s="288" t="s">
        <v>21</v>
      </c>
      <c r="G24" s="374">
        <f>SUM(G17:G23)</f>
        <v>785</v>
      </c>
      <c r="H24" s="252"/>
      <c r="I24" s="375">
        <f t="shared" ref="I24:Y24" si="2">I17+I18+I19+I20+I21+I22+I23</f>
        <v>33.840000000000003</v>
      </c>
      <c r="J24" s="83">
        <f t="shared" si="2"/>
        <v>43.019999999999996</v>
      </c>
      <c r="K24" s="254">
        <f t="shared" si="2"/>
        <v>81.929999999999993</v>
      </c>
      <c r="L24" s="368">
        <f>L17+L18+L19+L20+L21+L22+L23</f>
        <v>865.43</v>
      </c>
      <c r="M24" s="375">
        <f t="shared" si="2"/>
        <v>0.42000000000000004</v>
      </c>
      <c r="N24" s="83">
        <f t="shared" si="2"/>
        <v>0.36499999999999999</v>
      </c>
      <c r="O24" s="83">
        <f t="shared" si="2"/>
        <v>38.199999999999996</v>
      </c>
      <c r="P24" s="83">
        <f t="shared" si="2"/>
        <v>606</v>
      </c>
      <c r="Q24" s="253">
        <f t="shared" si="2"/>
        <v>0.2</v>
      </c>
      <c r="R24" s="375">
        <f t="shared" si="2"/>
        <v>171.45999999999998</v>
      </c>
      <c r="S24" s="83">
        <f t="shared" si="2"/>
        <v>521.16</v>
      </c>
      <c r="T24" s="83">
        <f t="shared" si="2"/>
        <v>146.13</v>
      </c>
      <c r="U24" s="83">
        <f t="shared" si="2"/>
        <v>8.44</v>
      </c>
      <c r="V24" s="83">
        <f t="shared" si="2"/>
        <v>1305.98</v>
      </c>
      <c r="W24" s="83">
        <f t="shared" si="2"/>
        <v>1.7329999999999998E-2</v>
      </c>
      <c r="X24" s="83">
        <f t="shared" si="2"/>
        <v>8.4200000000000004E-3</v>
      </c>
      <c r="Y24" s="83">
        <f t="shared" si="2"/>
        <v>0.75600000000000012</v>
      </c>
    </row>
    <row r="25" spans="2:25" s="17" customFormat="1" ht="39" customHeight="1" thickBot="1" x14ac:dyDescent="0.35">
      <c r="B25" s="735"/>
      <c r="C25" s="303"/>
      <c r="D25" s="779"/>
      <c r="E25" s="160"/>
      <c r="F25" s="322" t="s">
        <v>22</v>
      </c>
      <c r="G25" s="637"/>
      <c r="H25" s="127"/>
      <c r="I25" s="144"/>
      <c r="J25" s="54"/>
      <c r="K25" s="119"/>
      <c r="L25" s="184">
        <f>L24/23.5</f>
        <v>36.826808510638294</v>
      </c>
      <c r="M25" s="144"/>
      <c r="N25" s="54"/>
      <c r="O25" s="54"/>
      <c r="P25" s="54"/>
      <c r="Q25" s="111"/>
      <c r="R25" s="144"/>
      <c r="S25" s="54"/>
      <c r="T25" s="54"/>
      <c r="U25" s="54"/>
      <c r="V25" s="54"/>
      <c r="W25" s="54"/>
      <c r="X25" s="54"/>
      <c r="Y25" s="111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ht="18" x14ac:dyDescent="0.3">
      <c r="B28" s="723" t="s">
        <v>61</v>
      </c>
      <c r="C28" s="784"/>
      <c r="D28" s="742"/>
      <c r="E28" s="742"/>
      <c r="F28" s="26"/>
      <c r="G28" s="27"/>
      <c r="H28" s="11"/>
      <c r="I28" s="11"/>
      <c r="J28" s="11"/>
      <c r="K28" s="11"/>
    </row>
    <row r="29" spans="2:25" ht="15.6" x14ac:dyDescent="0.3">
      <c r="B29" s="726" t="s">
        <v>62</v>
      </c>
      <c r="C29" s="785"/>
      <c r="D29" s="743"/>
      <c r="E29" s="743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D10" sqref="D10:Y10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729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5" s="17" customFormat="1" ht="31.8" thickBot="1" x14ac:dyDescent="0.35">
      <c r="B5" s="876"/>
      <c r="C5" s="876"/>
      <c r="D5" s="879"/>
      <c r="E5" s="876"/>
      <c r="F5" s="876"/>
      <c r="G5" s="876"/>
      <c r="H5" s="876"/>
      <c r="I5" s="96" t="s">
        <v>27</v>
      </c>
      <c r="J5" s="454" t="s">
        <v>28</v>
      </c>
      <c r="K5" s="96" t="s">
        <v>29</v>
      </c>
      <c r="L5" s="879"/>
      <c r="M5" s="332" t="s">
        <v>30</v>
      </c>
      <c r="N5" s="332" t="s">
        <v>103</v>
      </c>
      <c r="O5" s="332" t="s">
        <v>31</v>
      </c>
      <c r="P5" s="452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37.5" customHeight="1" x14ac:dyDescent="0.3">
      <c r="B6" s="730" t="s">
        <v>6</v>
      </c>
      <c r="C6" s="124"/>
      <c r="D6" s="124">
        <v>28</v>
      </c>
      <c r="E6" s="521" t="s">
        <v>20</v>
      </c>
      <c r="F6" s="147" t="s">
        <v>124</v>
      </c>
      <c r="G6" s="661">
        <v>60</v>
      </c>
      <c r="H6" s="157"/>
      <c r="I6" s="259">
        <v>0.48</v>
      </c>
      <c r="J6" s="21">
        <v>0.06</v>
      </c>
      <c r="K6" s="22">
        <v>1.56</v>
      </c>
      <c r="L6" s="270">
        <v>8.4</v>
      </c>
      <c r="M6" s="259">
        <v>0.02</v>
      </c>
      <c r="N6" s="21">
        <v>0.02</v>
      </c>
      <c r="O6" s="21">
        <v>6</v>
      </c>
      <c r="P6" s="21">
        <v>10</v>
      </c>
      <c r="Q6" s="22">
        <v>0</v>
      </c>
      <c r="R6" s="259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49">
        <v>0</v>
      </c>
    </row>
    <row r="7" spans="2:25" s="17" customFormat="1" ht="37.5" customHeight="1" x14ac:dyDescent="0.3">
      <c r="B7" s="731"/>
      <c r="C7" s="640" t="s">
        <v>68</v>
      </c>
      <c r="D7" s="153">
        <v>90</v>
      </c>
      <c r="E7" s="170" t="s">
        <v>79</v>
      </c>
      <c r="F7" s="739" t="s">
        <v>54</v>
      </c>
      <c r="G7" s="681">
        <v>90</v>
      </c>
      <c r="H7" s="153"/>
      <c r="I7" s="235">
        <v>15.2</v>
      </c>
      <c r="J7" s="57">
        <v>14.04</v>
      </c>
      <c r="K7" s="77">
        <v>8.9</v>
      </c>
      <c r="L7" s="314">
        <v>222.75</v>
      </c>
      <c r="M7" s="235">
        <v>0.37</v>
      </c>
      <c r="N7" s="57">
        <v>0.15</v>
      </c>
      <c r="O7" s="57">
        <v>0.09</v>
      </c>
      <c r="P7" s="57">
        <v>25.83</v>
      </c>
      <c r="Q7" s="58">
        <v>0.16</v>
      </c>
      <c r="R7" s="235">
        <v>54.18</v>
      </c>
      <c r="S7" s="57">
        <v>117.54</v>
      </c>
      <c r="T7" s="57">
        <v>24.8</v>
      </c>
      <c r="U7" s="57">
        <v>1.6</v>
      </c>
      <c r="V7" s="57">
        <v>268.38</v>
      </c>
      <c r="W7" s="57">
        <v>7.0000000000000001E-3</v>
      </c>
      <c r="X7" s="57">
        <v>2.7000000000000001E-3</v>
      </c>
      <c r="Y7" s="77">
        <v>0.09</v>
      </c>
    </row>
    <row r="8" spans="2:25" s="17" customFormat="1" ht="37.5" customHeight="1" x14ac:dyDescent="0.3">
      <c r="B8" s="731"/>
      <c r="C8" s="641" t="s">
        <v>69</v>
      </c>
      <c r="D8" s="154">
        <v>88</v>
      </c>
      <c r="E8" s="171" t="s">
        <v>10</v>
      </c>
      <c r="F8" s="740" t="s">
        <v>166</v>
      </c>
      <c r="G8" s="663">
        <v>90</v>
      </c>
      <c r="H8" s="154"/>
      <c r="I8" s="316">
        <v>18</v>
      </c>
      <c r="J8" s="60">
        <v>16.5</v>
      </c>
      <c r="K8" s="78">
        <v>2.89</v>
      </c>
      <c r="L8" s="315">
        <v>232.8</v>
      </c>
      <c r="M8" s="393">
        <v>0.05</v>
      </c>
      <c r="N8" s="82">
        <v>0.13</v>
      </c>
      <c r="O8" s="82">
        <v>0.55000000000000004</v>
      </c>
      <c r="P8" s="82">
        <v>0</v>
      </c>
      <c r="Q8" s="436">
        <v>0</v>
      </c>
      <c r="R8" s="393">
        <v>11.7</v>
      </c>
      <c r="S8" s="82">
        <v>170.76</v>
      </c>
      <c r="T8" s="82">
        <v>22.04</v>
      </c>
      <c r="U8" s="82">
        <v>2.4700000000000002</v>
      </c>
      <c r="V8" s="82">
        <v>302.3</v>
      </c>
      <c r="W8" s="82">
        <v>7.0000000000000001E-3</v>
      </c>
      <c r="X8" s="82">
        <v>0</v>
      </c>
      <c r="Y8" s="394">
        <v>5.8999999999999997E-2</v>
      </c>
    </row>
    <row r="9" spans="2:25" s="17" customFormat="1" ht="37.5" customHeight="1" x14ac:dyDescent="0.3">
      <c r="B9" s="731"/>
      <c r="C9" s="807"/>
      <c r="D9" s="98">
        <v>52</v>
      </c>
      <c r="E9" s="124" t="s">
        <v>59</v>
      </c>
      <c r="F9" s="165" t="s">
        <v>134</v>
      </c>
      <c r="G9" s="220">
        <v>150</v>
      </c>
      <c r="H9" s="98"/>
      <c r="I9" s="259">
        <v>3.15</v>
      </c>
      <c r="J9" s="21">
        <v>4.5</v>
      </c>
      <c r="K9" s="49">
        <v>17.55</v>
      </c>
      <c r="L9" s="258">
        <v>122.85</v>
      </c>
      <c r="M9" s="259">
        <v>0.16</v>
      </c>
      <c r="N9" s="21">
        <v>0.11</v>
      </c>
      <c r="O9" s="21">
        <v>25.3</v>
      </c>
      <c r="P9" s="21">
        <v>19.5</v>
      </c>
      <c r="Q9" s="22">
        <v>0.08</v>
      </c>
      <c r="R9" s="259">
        <v>16.260000000000002</v>
      </c>
      <c r="S9" s="21">
        <v>94.6</v>
      </c>
      <c r="T9" s="21">
        <v>35.32</v>
      </c>
      <c r="U9" s="21">
        <v>15.9</v>
      </c>
      <c r="V9" s="21">
        <v>805.4</v>
      </c>
      <c r="W9" s="21">
        <v>0.02</v>
      </c>
      <c r="X9" s="21">
        <v>0</v>
      </c>
      <c r="Y9" s="49">
        <v>0.05</v>
      </c>
    </row>
    <row r="10" spans="2:25" s="17" customFormat="1" ht="37.5" customHeight="1" x14ac:dyDescent="0.3">
      <c r="B10" s="731"/>
      <c r="C10" s="642"/>
      <c r="D10" s="98">
        <v>98</v>
      </c>
      <c r="E10" s="123" t="s">
        <v>18</v>
      </c>
      <c r="F10" s="741" t="s">
        <v>17</v>
      </c>
      <c r="G10" s="173">
        <v>200</v>
      </c>
      <c r="H10" s="120"/>
      <c r="I10" s="230">
        <v>0.4</v>
      </c>
      <c r="J10" s="16">
        <v>0</v>
      </c>
      <c r="K10" s="42">
        <v>27</v>
      </c>
      <c r="L10" s="240">
        <v>110</v>
      </c>
      <c r="M10" s="230">
        <v>0.05</v>
      </c>
      <c r="N10" s="16">
        <v>0.02</v>
      </c>
      <c r="O10" s="16">
        <v>0</v>
      </c>
      <c r="P10" s="16">
        <v>0</v>
      </c>
      <c r="Q10" s="19">
        <v>0</v>
      </c>
      <c r="R10" s="230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17" customFormat="1" ht="37.5" customHeight="1" x14ac:dyDescent="0.3">
      <c r="B11" s="731"/>
      <c r="C11" s="642"/>
      <c r="D11" s="99">
        <v>119</v>
      </c>
      <c r="E11" s="123" t="s">
        <v>14</v>
      </c>
      <c r="F11" s="696" t="s">
        <v>52</v>
      </c>
      <c r="G11" s="173">
        <v>20</v>
      </c>
      <c r="H11" s="120"/>
      <c r="I11" s="230">
        <v>1.4</v>
      </c>
      <c r="J11" s="16">
        <v>0.14000000000000001</v>
      </c>
      <c r="K11" s="42">
        <v>8.8000000000000007</v>
      </c>
      <c r="L11" s="239">
        <v>48</v>
      </c>
      <c r="M11" s="230">
        <v>0.02</v>
      </c>
      <c r="N11" s="16">
        <v>6.0000000000000001E-3</v>
      </c>
      <c r="O11" s="16">
        <v>0</v>
      </c>
      <c r="P11" s="16">
        <v>0</v>
      </c>
      <c r="Q11" s="19">
        <v>0</v>
      </c>
      <c r="R11" s="230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42">
        <v>0</v>
      </c>
    </row>
    <row r="12" spans="2:25" s="17" customFormat="1" ht="37.5" customHeight="1" x14ac:dyDescent="0.3">
      <c r="B12" s="731"/>
      <c r="C12" s="642"/>
      <c r="D12" s="120">
        <v>120</v>
      </c>
      <c r="E12" s="123" t="s">
        <v>15</v>
      </c>
      <c r="F12" s="696" t="s">
        <v>45</v>
      </c>
      <c r="G12" s="123">
        <v>20</v>
      </c>
      <c r="H12" s="120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31"/>
      <c r="C13" s="640" t="s">
        <v>68</v>
      </c>
      <c r="D13" s="153"/>
      <c r="E13" s="170"/>
      <c r="F13" s="736" t="s">
        <v>21</v>
      </c>
      <c r="G13" s="275">
        <f>G6+G7+G9+G10+G11+G12</f>
        <v>540</v>
      </c>
      <c r="H13" s="275">
        <f t="shared" ref="H13" si="0">H6+H7+H9+H10+H11+H12</f>
        <v>0</v>
      </c>
      <c r="I13" s="275">
        <f>I6+I7+I9+I10+I11+I12</f>
        <v>21.769999999999996</v>
      </c>
      <c r="J13" s="275">
        <f t="shared" ref="J13:Y13" si="1">J6+J7+J9+J10+J11+J12</f>
        <v>18.96</v>
      </c>
      <c r="K13" s="275">
        <f t="shared" si="1"/>
        <v>71.25</v>
      </c>
      <c r="L13" s="275">
        <f t="shared" si="1"/>
        <v>548.26</v>
      </c>
      <c r="M13" s="275">
        <f t="shared" si="1"/>
        <v>0.64000000000000012</v>
      </c>
      <c r="N13" s="275">
        <f t="shared" si="1"/>
        <v>0.33</v>
      </c>
      <c r="O13" s="275">
        <f t="shared" si="1"/>
        <v>31.47</v>
      </c>
      <c r="P13" s="275">
        <f t="shared" si="1"/>
        <v>55.33</v>
      </c>
      <c r="Q13" s="275">
        <f t="shared" si="1"/>
        <v>0.24</v>
      </c>
      <c r="R13" s="275">
        <f t="shared" si="1"/>
        <v>115.09000000000002</v>
      </c>
      <c r="S13" s="275">
        <f t="shared" si="1"/>
        <v>403.04</v>
      </c>
      <c r="T13" s="275">
        <f t="shared" si="1"/>
        <v>118.97000000000001</v>
      </c>
      <c r="U13" s="275">
        <f t="shared" si="1"/>
        <v>20.14</v>
      </c>
      <c r="V13" s="275">
        <f t="shared" si="1"/>
        <v>1325.33</v>
      </c>
      <c r="W13" s="275">
        <f t="shared" si="1"/>
        <v>3.1599999999999996E-2</v>
      </c>
      <c r="X13" s="275">
        <f t="shared" si="1"/>
        <v>8.9000000000000017E-3</v>
      </c>
      <c r="Y13" s="275">
        <f t="shared" si="1"/>
        <v>0.15200000000000002</v>
      </c>
    </row>
    <row r="14" spans="2:25" s="17" customFormat="1" ht="37.5" customHeight="1" x14ac:dyDescent="0.3">
      <c r="B14" s="731"/>
      <c r="C14" s="641" t="s">
        <v>69</v>
      </c>
      <c r="D14" s="154"/>
      <c r="E14" s="171"/>
      <c r="F14" s="737" t="s">
        <v>21</v>
      </c>
      <c r="G14" s="273">
        <f>G6+G8+G9+G10+G11+G12</f>
        <v>540</v>
      </c>
      <c r="H14" s="273">
        <f t="shared" ref="H14" si="2">H6+H8+H9+H10+H11+H12</f>
        <v>0</v>
      </c>
      <c r="I14" s="273">
        <f>I6+I8+I9+I10+I11+I12</f>
        <v>24.569999999999997</v>
      </c>
      <c r="J14" s="273">
        <f t="shared" ref="J14:Y14" si="3">J6+J8+J9+J10+J11+J12</f>
        <v>21.419999999999998</v>
      </c>
      <c r="K14" s="273">
        <f t="shared" si="3"/>
        <v>65.239999999999995</v>
      </c>
      <c r="L14" s="273">
        <f t="shared" si="3"/>
        <v>558.30999999999995</v>
      </c>
      <c r="M14" s="273">
        <f t="shared" si="3"/>
        <v>0.32000000000000006</v>
      </c>
      <c r="N14" s="273">
        <f t="shared" si="3"/>
        <v>0.31000000000000005</v>
      </c>
      <c r="O14" s="273">
        <f t="shared" si="3"/>
        <v>31.93</v>
      </c>
      <c r="P14" s="273">
        <f t="shared" si="3"/>
        <v>29.5</v>
      </c>
      <c r="Q14" s="273">
        <f t="shared" si="3"/>
        <v>0.08</v>
      </c>
      <c r="R14" s="273">
        <f t="shared" si="3"/>
        <v>72.61</v>
      </c>
      <c r="S14" s="273">
        <f t="shared" si="3"/>
        <v>456.26</v>
      </c>
      <c r="T14" s="273">
        <f t="shared" si="3"/>
        <v>116.21</v>
      </c>
      <c r="U14" s="273">
        <f t="shared" si="3"/>
        <v>21.01</v>
      </c>
      <c r="V14" s="273">
        <f t="shared" si="3"/>
        <v>1359.2499999999998</v>
      </c>
      <c r="W14" s="273">
        <f t="shared" si="3"/>
        <v>3.1599999999999996E-2</v>
      </c>
      <c r="X14" s="273">
        <f t="shared" si="3"/>
        <v>6.2000000000000006E-3</v>
      </c>
      <c r="Y14" s="273">
        <f t="shared" si="3"/>
        <v>0.121</v>
      </c>
    </row>
    <row r="15" spans="2:25" s="17" customFormat="1" ht="37.5" customHeight="1" x14ac:dyDescent="0.3">
      <c r="B15" s="731"/>
      <c r="C15" s="640" t="s">
        <v>68</v>
      </c>
      <c r="D15" s="153"/>
      <c r="E15" s="170"/>
      <c r="F15" s="736" t="s">
        <v>22</v>
      </c>
      <c r="G15" s="170"/>
      <c r="H15" s="153"/>
      <c r="I15" s="317"/>
      <c r="J15" s="70"/>
      <c r="K15" s="311"/>
      <c r="L15" s="584">
        <f>L13/23.5</f>
        <v>23.330212765957448</v>
      </c>
      <c r="M15" s="317"/>
      <c r="N15" s="70"/>
      <c r="O15" s="70"/>
      <c r="P15" s="70"/>
      <c r="Q15" s="526"/>
      <c r="R15" s="317"/>
      <c r="S15" s="70"/>
      <c r="T15" s="70"/>
      <c r="U15" s="70"/>
      <c r="V15" s="70"/>
      <c r="W15" s="70"/>
      <c r="X15" s="70"/>
      <c r="Y15" s="311"/>
    </row>
    <row r="16" spans="2:25" s="17" customFormat="1" ht="37.5" customHeight="1" thickBot="1" x14ac:dyDescent="0.35">
      <c r="B16" s="731"/>
      <c r="C16" s="758" t="s">
        <v>69</v>
      </c>
      <c r="D16" s="155"/>
      <c r="E16" s="174"/>
      <c r="F16" s="738" t="s">
        <v>22</v>
      </c>
      <c r="G16" s="174"/>
      <c r="H16" s="155"/>
      <c r="I16" s="318"/>
      <c r="J16" s="312"/>
      <c r="K16" s="313"/>
      <c r="L16" s="581">
        <f>L14/23.5</f>
        <v>23.757872340425529</v>
      </c>
      <c r="M16" s="318"/>
      <c r="N16" s="312"/>
      <c r="O16" s="312"/>
      <c r="P16" s="312"/>
      <c r="Q16" s="527"/>
      <c r="R16" s="318"/>
      <c r="S16" s="312"/>
      <c r="T16" s="312"/>
      <c r="U16" s="312"/>
      <c r="V16" s="312"/>
      <c r="W16" s="312"/>
      <c r="X16" s="312"/>
      <c r="Y16" s="313"/>
    </row>
    <row r="17" spans="2:25" s="17" customFormat="1" ht="37.5" customHeight="1" x14ac:dyDescent="0.3">
      <c r="B17" s="730" t="s">
        <v>7</v>
      </c>
      <c r="C17" s="128"/>
      <c r="D17" s="521">
        <v>28</v>
      </c>
      <c r="E17" s="521" t="s">
        <v>20</v>
      </c>
      <c r="F17" s="147" t="s">
        <v>124</v>
      </c>
      <c r="G17" s="661">
        <v>60</v>
      </c>
      <c r="H17" s="157"/>
      <c r="I17" s="259">
        <v>0.48</v>
      </c>
      <c r="J17" s="21">
        <v>0.06</v>
      </c>
      <c r="K17" s="22">
        <v>1.56</v>
      </c>
      <c r="L17" s="270">
        <v>8.4</v>
      </c>
      <c r="M17" s="259">
        <v>0.02</v>
      </c>
      <c r="N17" s="21">
        <v>0.02</v>
      </c>
      <c r="O17" s="21">
        <v>6</v>
      </c>
      <c r="P17" s="21">
        <v>10</v>
      </c>
      <c r="Q17" s="22">
        <v>0</v>
      </c>
      <c r="R17" s="259">
        <v>13.8</v>
      </c>
      <c r="S17" s="21">
        <v>25.2</v>
      </c>
      <c r="T17" s="21">
        <v>8.4</v>
      </c>
      <c r="U17" s="21">
        <v>0.36</v>
      </c>
      <c r="V17" s="21">
        <v>117.6</v>
      </c>
      <c r="W17" s="21">
        <v>0</v>
      </c>
      <c r="X17" s="21">
        <v>2.0000000000000001E-4</v>
      </c>
      <c r="Y17" s="49">
        <v>0</v>
      </c>
    </row>
    <row r="18" spans="2:25" s="17" customFormat="1" ht="37.5" customHeight="1" x14ac:dyDescent="0.3">
      <c r="B18" s="731"/>
      <c r="C18" s="123"/>
      <c r="D18" s="135">
        <v>32</v>
      </c>
      <c r="E18" s="97" t="s">
        <v>9</v>
      </c>
      <c r="F18" s="363" t="s">
        <v>50</v>
      </c>
      <c r="G18" s="684">
        <v>200</v>
      </c>
      <c r="H18" s="156"/>
      <c r="I18" s="231">
        <v>5.88</v>
      </c>
      <c r="J18" s="13">
        <v>8.82</v>
      </c>
      <c r="K18" s="46">
        <v>9.6</v>
      </c>
      <c r="L18" s="99">
        <v>142.19999999999999</v>
      </c>
      <c r="M18" s="231">
        <v>0.04</v>
      </c>
      <c r="N18" s="13">
        <v>0.08</v>
      </c>
      <c r="O18" s="13">
        <v>2.2400000000000002</v>
      </c>
      <c r="P18" s="13">
        <v>132.44</v>
      </c>
      <c r="Q18" s="24">
        <v>0.06</v>
      </c>
      <c r="R18" s="231">
        <v>32.880000000000003</v>
      </c>
      <c r="S18" s="13">
        <v>83.64</v>
      </c>
      <c r="T18" s="34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6">
        <v>3.5999999999999997E-2</v>
      </c>
    </row>
    <row r="19" spans="2:25" s="17" customFormat="1" ht="37.5" customHeight="1" x14ac:dyDescent="0.3">
      <c r="B19" s="101"/>
      <c r="C19" s="339"/>
      <c r="D19" s="134">
        <v>269</v>
      </c>
      <c r="E19" s="120" t="s">
        <v>10</v>
      </c>
      <c r="F19" s="335" t="s">
        <v>153</v>
      </c>
      <c r="G19" s="682">
        <v>90</v>
      </c>
      <c r="H19" s="123"/>
      <c r="I19" s="230">
        <v>13.94</v>
      </c>
      <c r="J19" s="16">
        <v>16.18</v>
      </c>
      <c r="K19" s="42">
        <v>5.21</v>
      </c>
      <c r="L19" s="240">
        <v>224.21</v>
      </c>
      <c r="M19" s="230">
        <v>6.3E-2</v>
      </c>
      <c r="N19" s="18">
        <v>0.11</v>
      </c>
      <c r="O19" s="16">
        <v>2.23</v>
      </c>
      <c r="P19" s="16">
        <v>36</v>
      </c>
      <c r="Q19" s="42">
        <v>0</v>
      </c>
      <c r="R19" s="230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9">
        <v>0.09</v>
      </c>
    </row>
    <row r="20" spans="2:25" s="17" customFormat="1" ht="37.5" customHeight="1" x14ac:dyDescent="0.3">
      <c r="B20" s="102"/>
      <c r="C20" s="219"/>
      <c r="D20" s="134">
        <v>65</v>
      </c>
      <c r="E20" s="120" t="s">
        <v>47</v>
      </c>
      <c r="F20" s="335" t="s">
        <v>51</v>
      </c>
      <c r="G20" s="682">
        <v>150</v>
      </c>
      <c r="H20" s="123"/>
      <c r="I20" s="231">
        <v>6.45</v>
      </c>
      <c r="J20" s="13">
        <v>4.05</v>
      </c>
      <c r="K20" s="46">
        <v>40.200000000000003</v>
      </c>
      <c r="L20" s="99">
        <v>223.65</v>
      </c>
      <c r="M20" s="231">
        <v>0.08</v>
      </c>
      <c r="N20" s="80">
        <v>0.02</v>
      </c>
      <c r="O20" s="13">
        <v>0</v>
      </c>
      <c r="P20" s="13">
        <v>30</v>
      </c>
      <c r="Q20" s="46">
        <v>0.11</v>
      </c>
      <c r="R20" s="231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9">
        <v>0</v>
      </c>
    </row>
    <row r="21" spans="2:25" s="17" customFormat="1" ht="37.5" customHeight="1" x14ac:dyDescent="0.3">
      <c r="B21" s="102"/>
      <c r="C21" s="219"/>
      <c r="D21" s="134">
        <v>114</v>
      </c>
      <c r="E21" s="120" t="s">
        <v>43</v>
      </c>
      <c r="F21" s="335" t="s">
        <v>49</v>
      </c>
      <c r="G21" s="682">
        <v>200</v>
      </c>
      <c r="H21" s="123"/>
      <c r="I21" s="18">
        <v>0.2</v>
      </c>
      <c r="J21" s="16">
        <v>0</v>
      </c>
      <c r="K21" s="19">
        <v>11</v>
      </c>
      <c r="L21" s="178">
        <v>44.8</v>
      </c>
      <c r="M21" s="230">
        <v>0</v>
      </c>
      <c r="N21" s="18">
        <v>0</v>
      </c>
      <c r="O21" s="16">
        <v>0.08</v>
      </c>
      <c r="P21" s="16">
        <v>0</v>
      </c>
      <c r="Q21" s="42">
        <v>0</v>
      </c>
      <c r="R21" s="230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7.5" customHeight="1" x14ac:dyDescent="0.3">
      <c r="B22" s="102"/>
      <c r="C22" s="219"/>
      <c r="D22" s="136">
        <v>119</v>
      </c>
      <c r="E22" s="120" t="s">
        <v>14</v>
      </c>
      <c r="F22" s="719" t="s">
        <v>52</v>
      </c>
      <c r="G22" s="124">
        <v>30</v>
      </c>
      <c r="H22" s="124"/>
      <c r="I22" s="20">
        <v>2.13</v>
      </c>
      <c r="J22" s="21">
        <v>0.21</v>
      </c>
      <c r="K22" s="22">
        <v>13.26</v>
      </c>
      <c r="L22" s="421">
        <v>72</v>
      </c>
      <c r="M22" s="259">
        <v>0.03</v>
      </c>
      <c r="N22" s="20">
        <v>0.01</v>
      </c>
      <c r="O22" s="21">
        <v>0</v>
      </c>
      <c r="P22" s="21">
        <v>0</v>
      </c>
      <c r="Q22" s="49">
        <v>0</v>
      </c>
      <c r="R22" s="259">
        <v>11.1</v>
      </c>
      <c r="S22" s="21">
        <v>65.400000000000006</v>
      </c>
      <c r="T22" s="21">
        <v>19.5</v>
      </c>
      <c r="U22" s="21">
        <v>0.84</v>
      </c>
      <c r="V22" s="21">
        <v>27.9</v>
      </c>
      <c r="W22" s="21">
        <v>1E-3</v>
      </c>
      <c r="X22" s="21">
        <v>2E-3</v>
      </c>
      <c r="Y22" s="49">
        <v>0</v>
      </c>
    </row>
    <row r="23" spans="2:25" s="17" customFormat="1" ht="37.5" customHeight="1" x14ac:dyDescent="0.3">
      <c r="B23" s="102"/>
      <c r="C23" s="219"/>
      <c r="D23" s="134">
        <v>120</v>
      </c>
      <c r="E23" s="120" t="s">
        <v>15</v>
      </c>
      <c r="F23" s="719" t="s">
        <v>45</v>
      </c>
      <c r="G23" s="124">
        <v>20</v>
      </c>
      <c r="H23" s="124"/>
      <c r="I23" s="20">
        <v>1.1399999999999999</v>
      </c>
      <c r="J23" s="21">
        <v>0.22</v>
      </c>
      <c r="K23" s="22">
        <v>7.44</v>
      </c>
      <c r="L23" s="421">
        <v>36.26</v>
      </c>
      <c r="M23" s="259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7.5" customHeight="1" x14ac:dyDescent="0.3">
      <c r="B24" s="102"/>
      <c r="C24" s="219"/>
      <c r="D24" s="753"/>
      <c r="E24" s="248"/>
      <c r="F24" s="145" t="s">
        <v>21</v>
      </c>
      <c r="G24" s="296">
        <f>SUM(G17:G23)</f>
        <v>750</v>
      </c>
      <c r="H24" s="123"/>
      <c r="I24" s="189">
        <f>SUM(I17:I23)</f>
        <v>30.219999999999995</v>
      </c>
      <c r="J24" s="15">
        <f>SUM(J17:J23)</f>
        <v>29.540000000000003</v>
      </c>
      <c r="K24" s="47">
        <f>SUM(K17:K23)</f>
        <v>88.27000000000001</v>
      </c>
      <c r="L24" s="414">
        <f>L17+L18+L19+L20+L21+L22+L23</f>
        <v>751.52</v>
      </c>
      <c r="M24" s="189">
        <f t="shared" ref="M24:Y24" si="4">SUM(M17:M23)</f>
        <v>0.253</v>
      </c>
      <c r="N24" s="189">
        <f t="shared" si="4"/>
        <v>0.26400000000000001</v>
      </c>
      <c r="O24" s="15">
        <f t="shared" si="4"/>
        <v>10.63</v>
      </c>
      <c r="P24" s="15">
        <f t="shared" si="4"/>
        <v>208.44</v>
      </c>
      <c r="Q24" s="47">
        <f t="shared" si="4"/>
        <v>0.16999999999999998</v>
      </c>
      <c r="R24" s="189">
        <f t="shared" si="4"/>
        <v>104.01</v>
      </c>
      <c r="S24" s="15">
        <f t="shared" si="4"/>
        <v>377.28000000000009</v>
      </c>
      <c r="T24" s="15">
        <f t="shared" si="4"/>
        <v>102.19</v>
      </c>
      <c r="U24" s="15">
        <f t="shared" si="4"/>
        <v>6.2299999999999995</v>
      </c>
      <c r="V24" s="15">
        <f t="shared" si="4"/>
        <v>760.93</v>
      </c>
      <c r="W24" s="15">
        <f t="shared" si="4"/>
        <v>1.24E-2</v>
      </c>
      <c r="X24" s="15">
        <f t="shared" si="4"/>
        <v>4.62E-3</v>
      </c>
      <c r="Y24" s="49">
        <f t="shared" si="4"/>
        <v>0.13800000000000001</v>
      </c>
    </row>
    <row r="25" spans="2:25" s="17" customFormat="1" ht="37.5" customHeight="1" thickBot="1" x14ac:dyDescent="0.35">
      <c r="B25" s="245"/>
      <c r="C25" s="303"/>
      <c r="D25" s="754"/>
      <c r="E25" s="698"/>
      <c r="F25" s="146" t="s">
        <v>22</v>
      </c>
      <c r="G25" s="698"/>
      <c r="H25" s="303"/>
      <c r="I25" s="702"/>
      <c r="J25" s="704"/>
      <c r="K25" s="705"/>
      <c r="L25" s="378">
        <f>L24/23.5</f>
        <v>31.979574468085104</v>
      </c>
      <c r="M25" s="702"/>
      <c r="N25" s="703"/>
      <c r="O25" s="704"/>
      <c r="P25" s="704"/>
      <c r="Q25" s="705"/>
      <c r="R25" s="702"/>
      <c r="S25" s="704"/>
      <c r="T25" s="704"/>
      <c r="U25" s="704"/>
      <c r="V25" s="704"/>
      <c r="W25" s="704"/>
      <c r="X25" s="704"/>
      <c r="Y25" s="142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3" t="s">
        <v>61</v>
      </c>
      <c r="C27" s="742"/>
      <c r="D27" s="742"/>
      <c r="E27" s="11"/>
      <c r="F27" s="26"/>
      <c r="G27" s="27"/>
      <c r="H27" s="11"/>
      <c r="I27" s="9"/>
      <c r="J27" s="11"/>
      <c r="K27" s="11"/>
    </row>
    <row r="28" spans="2:25" ht="18" x14ac:dyDescent="0.3">
      <c r="B28" s="726" t="s">
        <v>62</v>
      </c>
      <c r="C28" s="743"/>
      <c r="D28" s="743"/>
      <c r="E28" s="11"/>
      <c r="F28" s="26"/>
      <c r="G28" s="27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A13" zoomScale="60" zoomScaleNormal="60" workbookViewId="0">
      <selection activeCell="D13" sqref="D13:Y13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689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7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5" s="17" customFormat="1" ht="28.5" customHeight="1" thickBot="1" x14ac:dyDescent="0.35">
      <c r="B5" s="876"/>
      <c r="C5" s="880"/>
      <c r="D5" s="876"/>
      <c r="E5" s="876"/>
      <c r="F5" s="876"/>
      <c r="G5" s="876"/>
      <c r="H5" s="876"/>
      <c r="I5" s="492" t="s">
        <v>27</v>
      </c>
      <c r="J5" s="454" t="s">
        <v>28</v>
      </c>
      <c r="K5" s="666" t="s">
        <v>29</v>
      </c>
      <c r="L5" s="879"/>
      <c r="M5" s="475" t="s">
        <v>30</v>
      </c>
      <c r="N5" s="475" t="s">
        <v>103</v>
      </c>
      <c r="O5" s="475" t="s">
        <v>31</v>
      </c>
      <c r="P5" s="483" t="s">
        <v>104</v>
      </c>
      <c r="Q5" s="475" t="s">
        <v>105</v>
      </c>
      <c r="R5" s="475" t="s">
        <v>32</v>
      </c>
      <c r="S5" s="475" t="s">
        <v>33</v>
      </c>
      <c r="T5" s="475" t="s">
        <v>34</v>
      </c>
      <c r="U5" s="475" t="s">
        <v>35</v>
      </c>
      <c r="V5" s="475" t="s">
        <v>106</v>
      </c>
      <c r="W5" s="475" t="s">
        <v>107</v>
      </c>
      <c r="X5" s="475" t="s">
        <v>108</v>
      </c>
      <c r="Y5" s="454" t="s">
        <v>109</v>
      </c>
    </row>
    <row r="6" spans="2:25" s="17" customFormat="1" ht="38.25" customHeight="1" x14ac:dyDescent="0.3">
      <c r="B6" s="730" t="s">
        <v>6</v>
      </c>
      <c r="C6" s="128"/>
      <c r="D6" s="493">
        <v>27</v>
      </c>
      <c r="E6" s="283" t="s">
        <v>20</v>
      </c>
      <c r="F6" s="334" t="s">
        <v>173</v>
      </c>
      <c r="G6" s="686">
        <v>100</v>
      </c>
      <c r="H6" s="128"/>
      <c r="I6" s="39">
        <v>0.8</v>
      </c>
      <c r="J6" s="40">
        <v>0.3</v>
      </c>
      <c r="K6" s="45">
        <v>9.6</v>
      </c>
      <c r="L6" s="180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38.25" customHeight="1" x14ac:dyDescent="0.3">
      <c r="B7" s="744"/>
      <c r="C7" s="123"/>
      <c r="D7" s="521">
        <v>304</v>
      </c>
      <c r="E7" s="98" t="s">
        <v>85</v>
      </c>
      <c r="F7" s="147" t="s">
        <v>174</v>
      </c>
      <c r="G7" s="124">
        <v>150</v>
      </c>
      <c r="H7" s="124"/>
      <c r="I7" s="20">
        <v>21.85</v>
      </c>
      <c r="J7" s="21">
        <v>9.82</v>
      </c>
      <c r="K7" s="22">
        <v>39.14</v>
      </c>
      <c r="L7" s="270">
        <v>336.5</v>
      </c>
      <c r="M7" s="259">
        <v>7.0000000000000007E-2</v>
      </c>
      <c r="N7" s="21">
        <v>0.25</v>
      </c>
      <c r="O7" s="21">
        <v>1.82</v>
      </c>
      <c r="P7" s="21">
        <v>50</v>
      </c>
      <c r="Q7" s="49">
        <v>0.26</v>
      </c>
      <c r="R7" s="20">
        <v>177.69</v>
      </c>
      <c r="S7" s="21">
        <v>230.56</v>
      </c>
      <c r="T7" s="21">
        <v>32.11</v>
      </c>
      <c r="U7" s="21">
        <v>1.94</v>
      </c>
      <c r="V7" s="21">
        <v>301.17</v>
      </c>
      <c r="W7" s="21">
        <v>8.7999999999999995E-2</v>
      </c>
      <c r="X7" s="21">
        <v>2.7000000000000001E-3</v>
      </c>
      <c r="Y7" s="49">
        <v>0.06</v>
      </c>
    </row>
    <row r="8" spans="2:25" s="17" customFormat="1" ht="38.25" customHeight="1" x14ac:dyDescent="0.3">
      <c r="B8" s="731"/>
      <c r="C8" s="123"/>
      <c r="D8" s="134">
        <v>113</v>
      </c>
      <c r="E8" s="120" t="s">
        <v>5</v>
      </c>
      <c r="F8" s="335" t="s">
        <v>11</v>
      </c>
      <c r="G8" s="682">
        <v>200</v>
      </c>
      <c r="H8" s="123"/>
      <c r="I8" s="18">
        <v>0.2</v>
      </c>
      <c r="J8" s="16">
        <v>0</v>
      </c>
      <c r="K8" s="19">
        <v>11</v>
      </c>
      <c r="L8" s="484">
        <v>45.6</v>
      </c>
      <c r="M8" s="230">
        <v>0</v>
      </c>
      <c r="N8" s="16">
        <v>0</v>
      </c>
      <c r="O8" s="16">
        <v>2.6</v>
      </c>
      <c r="P8" s="16">
        <v>0</v>
      </c>
      <c r="Q8" s="42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s="17" customFormat="1" ht="38.25" customHeight="1" x14ac:dyDescent="0.3">
      <c r="B9" s="731"/>
      <c r="C9" s="123"/>
      <c r="D9" s="136">
        <v>121</v>
      </c>
      <c r="E9" s="120" t="s">
        <v>14</v>
      </c>
      <c r="F9" s="335" t="s">
        <v>48</v>
      </c>
      <c r="G9" s="682">
        <v>30</v>
      </c>
      <c r="H9" s="123"/>
      <c r="I9" s="18">
        <v>2.16</v>
      </c>
      <c r="J9" s="16">
        <v>0.81</v>
      </c>
      <c r="K9" s="19">
        <v>14.73</v>
      </c>
      <c r="L9" s="484">
        <v>75.66</v>
      </c>
      <c r="M9" s="230">
        <v>0.04</v>
      </c>
      <c r="N9" s="16">
        <v>0.01</v>
      </c>
      <c r="O9" s="16">
        <v>0</v>
      </c>
      <c r="P9" s="16">
        <v>0</v>
      </c>
      <c r="Q9" s="42">
        <v>0</v>
      </c>
      <c r="R9" s="18">
        <v>7.5</v>
      </c>
      <c r="S9" s="16">
        <v>24.6</v>
      </c>
      <c r="T9" s="16">
        <v>9.9</v>
      </c>
      <c r="U9" s="16">
        <v>0.45</v>
      </c>
      <c r="V9" s="16">
        <v>27.6</v>
      </c>
      <c r="W9" s="16">
        <v>0</v>
      </c>
      <c r="X9" s="16">
        <v>0</v>
      </c>
      <c r="Y9" s="42">
        <v>0</v>
      </c>
    </row>
    <row r="10" spans="2:25" s="17" customFormat="1" ht="38.25" customHeight="1" x14ac:dyDescent="0.3">
      <c r="B10" s="731"/>
      <c r="C10" s="123"/>
      <c r="D10" s="134">
        <v>120</v>
      </c>
      <c r="E10" s="120" t="s">
        <v>15</v>
      </c>
      <c r="F10" s="719" t="s">
        <v>45</v>
      </c>
      <c r="G10" s="120">
        <v>20</v>
      </c>
      <c r="H10" s="123"/>
      <c r="I10" s="18">
        <v>1.1399999999999999</v>
      </c>
      <c r="J10" s="16">
        <v>0.22</v>
      </c>
      <c r="K10" s="19">
        <v>7.44</v>
      </c>
      <c r="L10" s="485">
        <v>36.26</v>
      </c>
      <c r="M10" s="259">
        <v>0.02</v>
      </c>
      <c r="N10" s="21">
        <v>2.4E-2</v>
      </c>
      <c r="O10" s="21">
        <v>0.08</v>
      </c>
      <c r="P10" s="21">
        <v>0</v>
      </c>
      <c r="Q10" s="49">
        <v>0</v>
      </c>
      <c r="R10" s="2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17" customFormat="1" ht="33" customHeight="1" x14ac:dyDescent="0.3">
      <c r="B11" s="731"/>
      <c r="C11" s="123"/>
      <c r="D11" s="134"/>
      <c r="E11" s="120"/>
      <c r="F11" s="145" t="s">
        <v>21</v>
      </c>
      <c r="G11" s="296">
        <f>SUM(G6:G10)</f>
        <v>500</v>
      </c>
      <c r="H11" s="123"/>
      <c r="I11" s="18">
        <f t="shared" ref="I11:Y11" si="0">SUM(I6:I10)</f>
        <v>26.150000000000002</v>
      </c>
      <c r="J11" s="16">
        <f t="shared" si="0"/>
        <v>11.150000000000002</v>
      </c>
      <c r="K11" s="19">
        <f t="shared" si="0"/>
        <v>81.91</v>
      </c>
      <c r="L11" s="631">
        <f>SUM(L6:L10)</f>
        <v>543.02</v>
      </c>
      <c r="M11" s="230">
        <f t="shared" si="0"/>
        <v>0.19</v>
      </c>
      <c r="N11" s="16">
        <f t="shared" si="0"/>
        <v>0.32400000000000001</v>
      </c>
      <c r="O11" s="16">
        <f t="shared" si="0"/>
        <v>14.5</v>
      </c>
      <c r="P11" s="16">
        <f t="shared" si="0"/>
        <v>70</v>
      </c>
      <c r="Q11" s="42">
        <f t="shared" si="0"/>
        <v>0.26</v>
      </c>
      <c r="R11" s="18">
        <f t="shared" si="0"/>
        <v>227.63</v>
      </c>
      <c r="S11" s="16">
        <f t="shared" si="0"/>
        <v>307.96000000000004</v>
      </c>
      <c r="T11" s="16">
        <f t="shared" si="0"/>
        <v>63.929999999999993</v>
      </c>
      <c r="U11" s="16">
        <f t="shared" si="0"/>
        <v>4.1500000000000004</v>
      </c>
      <c r="V11" s="16">
        <f t="shared" si="0"/>
        <v>631.61000000000013</v>
      </c>
      <c r="W11" s="16">
        <f t="shared" si="0"/>
        <v>9.4E-2</v>
      </c>
      <c r="X11" s="16">
        <f t="shared" si="0"/>
        <v>4.8000000000000004E-3</v>
      </c>
      <c r="Y11" s="49">
        <f t="shared" si="0"/>
        <v>7.1999999999999995E-2</v>
      </c>
    </row>
    <row r="12" spans="2:25" s="17" customFormat="1" ht="38.25" customHeight="1" thickBot="1" x14ac:dyDescent="0.35">
      <c r="B12" s="732"/>
      <c r="C12" s="648"/>
      <c r="D12" s="759"/>
      <c r="E12" s="323"/>
      <c r="F12" s="146" t="s">
        <v>22</v>
      </c>
      <c r="G12" s="323"/>
      <c r="H12" s="321"/>
      <c r="I12" s="746"/>
      <c r="J12" s="747"/>
      <c r="K12" s="748"/>
      <c r="L12" s="650">
        <f>L11/23.5</f>
        <v>23.107234042553191</v>
      </c>
      <c r="M12" s="751"/>
      <c r="N12" s="747"/>
      <c r="O12" s="747"/>
      <c r="P12" s="747"/>
      <c r="Q12" s="752"/>
      <c r="R12" s="746"/>
      <c r="S12" s="747"/>
      <c r="T12" s="747"/>
      <c r="U12" s="747"/>
      <c r="V12" s="747"/>
      <c r="W12" s="747"/>
      <c r="X12" s="747"/>
      <c r="Y12" s="449"/>
    </row>
    <row r="13" spans="2:25" s="17" customFormat="1" ht="38.25" customHeight="1" x14ac:dyDescent="0.3">
      <c r="B13" s="731" t="s">
        <v>7</v>
      </c>
      <c r="C13" s="128"/>
      <c r="D13" s="493">
        <v>24</v>
      </c>
      <c r="E13" s="128" t="s">
        <v>8</v>
      </c>
      <c r="F13" s="397" t="s">
        <v>101</v>
      </c>
      <c r="G13" s="128">
        <v>150</v>
      </c>
      <c r="H13" s="283"/>
      <c r="I13" s="249">
        <v>0.6</v>
      </c>
      <c r="J13" s="40">
        <v>0</v>
      </c>
      <c r="K13" s="41">
        <v>16.95</v>
      </c>
      <c r="L13" s="298">
        <v>69</v>
      </c>
      <c r="M13" s="249">
        <v>0.01</v>
      </c>
      <c r="N13" s="40">
        <v>0.03</v>
      </c>
      <c r="O13" s="40">
        <v>19.5</v>
      </c>
      <c r="P13" s="40">
        <v>0</v>
      </c>
      <c r="Q13" s="45">
        <v>0</v>
      </c>
      <c r="R13" s="249">
        <v>24</v>
      </c>
      <c r="S13" s="40">
        <v>16.5</v>
      </c>
      <c r="T13" s="40">
        <v>13.5</v>
      </c>
      <c r="U13" s="40">
        <v>3.3</v>
      </c>
      <c r="V13" s="40">
        <v>417</v>
      </c>
      <c r="W13" s="40">
        <v>3.0000000000000001E-3</v>
      </c>
      <c r="X13" s="40">
        <v>5.0000000000000001E-4</v>
      </c>
      <c r="Y13" s="41">
        <v>1.4999999999999999E-2</v>
      </c>
    </row>
    <row r="14" spans="2:25" s="17" customFormat="1" ht="38.25" customHeight="1" x14ac:dyDescent="0.3">
      <c r="B14" s="744"/>
      <c r="C14" s="123"/>
      <c r="D14" s="135">
        <v>46</v>
      </c>
      <c r="E14" s="97" t="s">
        <v>9</v>
      </c>
      <c r="F14" s="639" t="s">
        <v>140</v>
      </c>
      <c r="G14" s="680">
        <v>210</v>
      </c>
      <c r="H14" s="156"/>
      <c r="I14" s="231">
        <v>3.35</v>
      </c>
      <c r="J14" s="13">
        <v>5.49</v>
      </c>
      <c r="K14" s="46">
        <v>16.89</v>
      </c>
      <c r="L14" s="99">
        <v>131.1</v>
      </c>
      <c r="M14" s="231">
        <v>0.06</v>
      </c>
      <c r="N14" s="13">
        <v>7.0000000000000007E-2</v>
      </c>
      <c r="O14" s="13">
        <v>5.45</v>
      </c>
      <c r="P14" s="13">
        <v>300</v>
      </c>
      <c r="Q14" s="24">
        <v>7.0000000000000007E-2</v>
      </c>
      <c r="R14" s="231">
        <v>53.26</v>
      </c>
      <c r="S14" s="13">
        <v>65.599999999999994</v>
      </c>
      <c r="T14" s="13">
        <v>21.37</v>
      </c>
      <c r="U14" s="13">
        <v>0.73</v>
      </c>
      <c r="V14" s="13">
        <v>239.34</v>
      </c>
      <c r="W14" s="13">
        <v>4.7999999999999996E-3</v>
      </c>
      <c r="X14" s="13">
        <v>8.9999999999999998E-4</v>
      </c>
      <c r="Y14" s="46">
        <v>0.03</v>
      </c>
    </row>
    <row r="15" spans="2:25" s="17" customFormat="1" ht="38.25" customHeight="1" x14ac:dyDescent="0.3">
      <c r="B15" s="734"/>
      <c r="C15" s="640" t="s">
        <v>68</v>
      </c>
      <c r="D15" s="464">
        <v>90</v>
      </c>
      <c r="E15" s="170" t="s">
        <v>10</v>
      </c>
      <c r="F15" s="739" t="s">
        <v>100</v>
      </c>
      <c r="G15" s="681">
        <v>90</v>
      </c>
      <c r="H15" s="153"/>
      <c r="I15" s="235">
        <v>15.21</v>
      </c>
      <c r="J15" s="57">
        <v>14.04</v>
      </c>
      <c r="K15" s="77">
        <v>8.91</v>
      </c>
      <c r="L15" s="314">
        <v>222.75</v>
      </c>
      <c r="M15" s="398">
        <v>0.37</v>
      </c>
      <c r="N15" s="399">
        <v>0.15</v>
      </c>
      <c r="O15" s="399">
        <v>0.09</v>
      </c>
      <c r="P15" s="399">
        <v>25.83</v>
      </c>
      <c r="Q15" s="446">
        <v>0.16</v>
      </c>
      <c r="R15" s="398">
        <v>54.18</v>
      </c>
      <c r="S15" s="399">
        <v>117.54</v>
      </c>
      <c r="T15" s="399">
        <v>24.8</v>
      </c>
      <c r="U15" s="399">
        <v>1.6</v>
      </c>
      <c r="V15" s="399">
        <v>268.38</v>
      </c>
      <c r="W15" s="399">
        <v>7.0000000000000001E-3</v>
      </c>
      <c r="X15" s="399">
        <v>2.7000000000000001E-3</v>
      </c>
      <c r="Y15" s="400">
        <v>0.09</v>
      </c>
    </row>
    <row r="16" spans="2:25" s="17" customFormat="1" ht="38.25" customHeight="1" x14ac:dyDescent="0.3">
      <c r="B16" s="734"/>
      <c r="C16" s="641" t="s">
        <v>69</v>
      </c>
      <c r="D16" s="607">
        <v>89</v>
      </c>
      <c r="E16" s="171" t="s">
        <v>10</v>
      </c>
      <c r="F16" s="740" t="s">
        <v>83</v>
      </c>
      <c r="G16" s="663">
        <v>90</v>
      </c>
      <c r="H16" s="154"/>
      <c r="I16" s="316">
        <v>18.13</v>
      </c>
      <c r="J16" s="60">
        <v>17.05</v>
      </c>
      <c r="K16" s="78">
        <v>3.69</v>
      </c>
      <c r="L16" s="315">
        <v>240.96</v>
      </c>
      <c r="M16" s="393">
        <v>0.06</v>
      </c>
      <c r="N16" s="82">
        <v>0.13</v>
      </c>
      <c r="O16" s="82">
        <v>1.06</v>
      </c>
      <c r="P16" s="82">
        <v>0</v>
      </c>
      <c r="Q16" s="436">
        <v>0</v>
      </c>
      <c r="R16" s="393">
        <v>17.03</v>
      </c>
      <c r="S16" s="82">
        <v>176.72</v>
      </c>
      <c r="T16" s="82">
        <v>23.18</v>
      </c>
      <c r="U16" s="82">
        <v>2.61</v>
      </c>
      <c r="V16" s="82">
        <v>317</v>
      </c>
      <c r="W16" s="82">
        <v>7.0000000000000001E-3</v>
      </c>
      <c r="X16" s="82">
        <v>3.5E-4</v>
      </c>
      <c r="Y16" s="394">
        <v>0.06</v>
      </c>
    </row>
    <row r="17" spans="2:25" s="17" customFormat="1" ht="38.25" customHeight="1" x14ac:dyDescent="0.3">
      <c r="B17" s="102"/>
      <c r="C17" s="760"/>
      <c r="D17" s="134">
        <v>54</v>
      </c>
      <c r="E17" s="120" t="s">
        <v>47</v>
      </c>
      <c r="F17" s="361" t="s">
        <v>40</v>
      </c>
      <c r="G17" s="123">
        <v>150</v>
      </c>
      <c r="H17" s="158"/>
      <c r="I17" s="259">
        <v>7.2</v>
      </c>
      <c r="J17" s="21">
        <v>5.0999999999999996</v>
      </c>
      <c r="K17" s="49">
        <v>33.9</v>
      </c>
      <c r="L17" s="258">
        <v>210.3</v>
      </c>
      <c r="M17" s="259">
        <v>0.21</v>
      </c>
      <c r="N17" s="21">
        <v>0.11</v>
      </c>
      <c r="O17" s="21">
        <v>0</v>
      </c>
      <c r="P17" s="21">
        <v>0</v>
      </c>
      <c r="Q17" s="22">
        <v>0</v>
      </c>
      <c r="R17" s="259">
        <v>14.55</v>
      </c>
      <c r="S17" s="21">
        <v>208.87</v>
      </c>
      <c r="T17" s="21">
        <v>139.99</v>
      </c>
      <c r="U17" s="21">
        <v>4.68</v>
      </c>
      <c r="V17" s="21">
        <v>273.8</v>
      </c>
      <c r="W17" s="21">
        <v>3.0000000000000001E-3</v>
      </c>
      <c r="X17" s="21">
        <v>5.0000000000000001E-3</v>
      </c>
      <c r="Y17" s="49">
        <v>0.02</v>
      </c>
    </row>
    <row r="18" spans="2:25" s="17" customFormat="1" ht="38.25" customHeight="1" x14ac:dyDescent="0.3">
      <c r="B18" s="102"/>
      <c r="C18" s="219"/>
      <c r="D18" s="134">
        <v>107</v>
      </c>
      <c r="E18" s="120" t="s">
        <v>18</v>
      </c>
      <c r="F18" s="745" t="s">
        <v>119</v>
      </c>
      <c r="G18" s="173">
        <v>200</v>
      </c>
      <c r="H18" s="158"/>
      <c r="I18" s="230">
        <v>0.8</v>
      </c>
      <c r="J18" s="16">
        <v>0.2</v>
      </c>
      <c r="K18" s="42">
        <v>23.2</v>
      </c>
      <c r="L18" s="239">
        <v>94.4</v>
      </c>
      <c r="M18" s="230">
        <v>0.02</v>
      </c>
      <c r="N18" s="16"/>
      <c r="O18" s="16">
        <v>4</v>
      </c>
      <c r="P18" s="16">
        <v>0</v>
      </c>
      <c r="Q18" s="19"/>
      <c r="R18" s="230">
        <v>16</v>
      </c>
      <c r="S18" s="16">
        <v>18</v>
      </c>
      <c r="T18" s="16">
        <v>10</v>
      </c>
      <c r="U18" s="16">
        <v>0.4</v>
      </c>
      <c r="V18" s="16"/>
      <c r="W18" s="16"/>
      <c r="X18" s="16"/>
      <c r="Y18" s="42"/>
    </row>
    <row r="19" spans="2:25" s="17" customFormat="1" ht="38.25" customHeight="1" x14ac:dyDescent="0.3">
      <c r="B19" s="102"/>
      <c r="C19" s="339"/>
      <c r="D19" s="136">
        <v>119</v>
      </c>
      <c r="E19" s="120" t="s">
        <v>14</v>
      </c>
      <c r="F19" s="361" t="s">
        <v>19</v>
      </c>
      <c r="G19" s="220">
        <v>20</v>
      </c>
      <c r="H19" s="120"/>
      <c r="I19" s="230">
        <v>1.4</v>
      </c>
      <c r="J19" s="16">
        <v>0.14000000000000001</v>
      </c>
      <c r="K19" s="42">
        <v>8.8000000000000007</v>
      </c>
      <c r="L19" s="239">
        <v>48</v>
      </c>
      <c r="M19" s="230">
        <v>0.02</v>
      </c>
      <c r="N19" s="16">
        <v>6.0000000000000001E-3</v>
      </c>
      <c r="O19" s="16">
        <v>0</v>
      </c>
      <c r="P19" s="16">
        <v>0</v>
      </c>
      <c r="Q19" s="19">
        <v>0</v>
      </c>
      <c r="R19" s="230">
        <v>7.4</v>
      </c>
      <c r="S19" s="16">
        <v>43.6</v>
      </c>
      <c r="T19" s="16">
        <v>13</v>
      </c>
      <c r="U19" s="16">
        <v>0.56000000000000005</v>
      </c>
      <c r="V19" s="16">
        <v>18.600000000000001</v>
      </c>
      <c r="W19" s="16">
        <v>5.9999999999999995E-4</v>
      </c>
      <c r="X19" s="16">
        <v>1E-3</v>
      </c>
      <c r="Y19" s="42">
        <v>0</v>
      </c>
    </row>
    <row r="20" spans="2:25" s="17" customFormat="1" ht="38.25" customHeight="1" x14ac:dyDescent="0.3">
      <c r="B20" s="102"/>
      <c r="C20" s="339"/>
      <c r="D20" s="134">
        <v>120</v>
      </c>
      <c r="E20" s="120" t="s">
        <v>15</v>
      </c>
      <c r="F20" s="719" t="s">
        <v>45</v>
      </c>
      <c r="G20" s="98">
        <v>20</v>
      </c>
      <c r="H20" s="158"/>
      <c r="I20" s="230">
        <v>1.1399999999999999</v>
      </c>
      <c r="J20" s="16">
        <v>0.22</v>
      </c>
      <c r="K20" s="42">
        <v>7.44</v>
      </c>
      <c r="L20" s="240">
        <v>36.26</v>
      </c>
      <c r="M20" s="259">
        <v>0.02</v>
      </c>
      <c r="N20" s="21">
        <v>2.4E-2</v>
      </c>
      <c r="O20" s="21">
        <v>0.08</v>
      </c>
      <c r="P20" s="21">
        <v>0</v>
      </c>
      <c r="Q20" s="22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8.25" customHeight="1" x14ac:dyDescent="0.3">
      <c r="B21" s="102"/>
      <c r="C21" s="640" t="s">
        <v>68</v>
      </c>
      <c r="D21" s="153"/>
      <c r="E21" s="170"/>
      <c r="F21" s="736" t="s">
        <v>21</v>
      </c>
      <c r="G21" s="170">
        <f>G13+G14+G15+G17+G18+G19+G20</f>
        <v>840</v>
      </c>
      <c r="H21" s="501">
        <f t="shared" ref="H21:Y21" si="1">H13+H14+H15+H17+H18+H19+H20</f>
        <v>0</v>
      </c>
      <c r="I21" s="190">
        <f>I13+I14+I15+I17+I18+I19+I20</f>
        <v>29.7</v>
      </c>
      <c r="J21" s="23">
        <f t="shared" si="1"/>
        <v>25.19</v>
      </c>
      <c r="K21" s="65">
        <f t="shared" si="1"/>
        <v>116.09</v>
      </c>
      <c r="L21" s="749">
        <f>L13+L14+L15+L17+L18+L19+L20</f>
        <v>811.81000000000006</v>
      </c>
      <c r="M21" s="190">
        <f t="shared" si="1"/>
        <v>0.71000000000000008</v>
      </c>
      <c r="N21" s="23">
        <f t="shared" si="1"/>
        <v>0.39</v>
      </c>
      <c r="O21" s="23">
        <f t="shared" si="1"/>
        <v>29.119999999999997</v>
      </c>
      <c r="P21" s="23">
        <f t="shared" si="1"/>
        <v>325.83</v>
      </c>
      <c r="Q21" s="106">
        <f t="shared" si="1"/>
        <v>0.23</v>
      </c>
      <c r="R21" s="190">
        <f t="shared" si="1"/>
        <v>176.19000000000003</v>
      </c>
      <c r="S21" s="23">
        <f t="shared" si="1"/>
        <v>494.11</v>
      </c>
      <c r="T21" s="23">
        <f t="shared" si="1"/>
        <v>230.86</v>
      </c>
      <c r="U21" s="23">
        <f t="shared" si="1"/>
        <v>11.73</v>
      </c>
      <c r="V21" s="23">
        <f t="shared" si="1"/>
        <v>1290.6199999999999</v>
      </c>
      <c r="W21" s="23">
        <f t="shared" si="1"/>
        <v>2.0400000000000001E-2</v>
      </c>
      <c r="X21" s="23">
        <f t="shared" si="1"/>
        <v>1.2100000000000001E-2</v>
      </c>
      <c r="Y21" s="65">
        <f t="shared" si="1"/>
        <v>0.16700000000000001</v>
      </c>
    </row>
    <row r="22" spans="2:25" s="17" customFormat="1" ht="38.25" customHeight="1" x14ac:dyDescent="0.3">
      <c r="B22" s="102"/>
      <c r="C22" s="641" t="s">
        <v>69</v>
      </c>
      <c r="D22" s="154"/>
      <c r="E22" s="171"/>
      <c r="F22" s="737" t="s">
        <v>21</v>
      </c>
      <c r="G22" s="171">
        <f>G13+G14+G16+G17+G18+G19+G20</f>
        <v>840</v>
      </c>
      <c r="H22" s="175">
        <f t="shared" ref="H22:Y22" si="2">H13+H14+H16+H17+H18+H19+H20</f>
        <v>0</v>
      </c>
      <c r="I22" s="292">
        <f>I13+I14+I16+I17+I18+I19+I20</f>
        <v>32.619999999999997</v>
      </c>
      <c r="J22" s="59">
        <f t="shared" si="2"/>
        <v>28.2</v>
      </c>
      <c r="K22" s="79">
        <f t="shared" si="2"/>
        <v>110.87</v>
      </c>
      <c r="L22" s="750">
        <f>L13+L14+L16+L17+L18+L19+L20</f>
        <v>830.02</v>
      </c>
      <c r="M22" s="292">
        <f t="shared" si="2"/>
        <v>0.4</v>
      </c>
      <c r="N22" s="59">
        <f t="shared" si="2"/>
        <v>0.37000000000000005</v>
      </c>
      <c r="O22" s="59">
        <f t="shared" si="2"/>
        <v>30.089999999999996</v>
      </c>
      <c r="P22" s="59">
        <f t="shared" si="2"/>
        <v>300</v>
      </c>
      <c r="Q22" s="709">
        <f t="shared" si="2"/>
        <v>7.0000000000000007E-2</v>
      </c>
      <c r="R22" s="292">
        <f t="shared" si="2"/>
        <v>139.04</v>
      </c>
      <c r="S22" s="59">
        <f t="shared" si="2"/>
        <v>553.29</v>
      </c>
      <c r="T22" s="59">
        <f t="shared" si="2"/>
        <v>229.24</v>
      </c>
      <c r="U22" s="59">
        <f t="shared" si="2"/>
        <v>12.74</v>
      </c>
      <c r="V22" s="59">
        <f t="shared" si="2"/>
        <v>1339.24</v>
      </c>
      <c r="W22" s="59">
        <f t="shared" si="2"/>
        <v>2.0400000000000001E-2</v>
      </c>
      <c r="X22" s="59">
        <f t="shared" si="2"/>
        <v>9.75E-3</v>
      </c>
      <c r="Y22" s="79">
        <f t="shared" si="2"/>
        <v>0.13700000000000001</v>
      </c>
    </row>
    <row r="23" spans="2:25" s="17" customFormat="1" ht="38.25" customHeight="1" x14ac:dyDescent="0.3">
      <c r="B23" s="102"/>
      <c r="C23" s="640" t="s">
        <v>68</v>
      </c>
      <c r="D23" s="153"/>
      <c r="E23" s="170"/>
      <c r="F23" s="736" t="s">
        <v>22</v>
      </c>
      <c r="G23" s="275"/>
      <c r="H23" s="501"/>
      <c r="I23" s="190"/>
      <c r="J23" s="23"/>
      <c r="K23" s="65"/>
      <c r="L23" s="575">
        <f>L21/23.5</f>
        <v>34.545106382978723</v>
      </c>
      <c r="M23" s="190"/>
      <c r="N23" s="23"/>
      <c r="O23" s="23"/>
      <c r="P23" s="23"/>
      <c r="Q23" s="106"/>
      <c r="R23" s="190"/>
      <c r="S23" s="23"/>
      <c r="T23" s="23"/>
      <c r="U23" s="23"/>
      <c r="V23" s="23"/>
      <c r="W23" s="23"/>
      <c r="X23" s="23"/>
      <c r="Y23" s="65"/>
    </row>
    <row r="24" spans="2:25" s="17" customFormat="1" ht="38.25" customHeight="1" thickBot="1" x14ac:dyDescent="0.35">
      <c r="B24" s="245"/>
      <c r="C24" s="643" t="s">
        <v>69</v>
      </c>
      <c r="D24" s="155"/>
      <c r="E24" s="284"/>
      <c r="F24" s="738" t="s">
        <v>22</v>
      </c>
      <c r="G24" s="409"/>
      <c r="H24" s="573"/>
      <c r="I24" s="410"/>
      <c r="J24" s="411"/>
      <c r="K24" s="412"/>
      <c r="L24" s="574">
        <f>L22/23.5</f>
        <v>35.32</v>
      </c>
      <c r="M24" s="410"/>
      <c r="N24" s="411"/>
      <c r="O24" s="411"/>
      <c r="P24" s="411"/>
      <c r="Q24" s="448"/>
      <c r="R24" s="410"/>
      <c r="S24" s="411"/>
      <c r="T24" s="411"/>
      <c r="U24" s="411"/>
      <c r="V24" s="411"/>
      <c r="W24" s="411"/>
      <c r="X24" s="411"/>
      <c r="Y24" s="412"/>
    </row>
    <row r="25" spans="2:25" x14ac:dyDescent="0.3">
      <c r="B25" s="9"/>
      <c r="C25" s="9"/>
      <c r="D25" s="32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B27" s="723" t="s">
        <v>61</v>
      </c>
      <c r="C27" s="742"/>
      <c r="D27" s="742"/>
      <c r="E27" s="11"/>
      <c r="F27" s="26"/>
      <c r="G27" s="27"/>
      <c r="H27" s="11"/>
      <c r="I27" s="11"/>
      <c r="J27" s="11"/>
      <c r="K27" s="11"/>
    </row>
    <row r="28" spans="2:25" ht="18" x14ac:dyDescent="0.3">
      <c r="B28" s="726" t="s">
        <v>62</v>
      </c>
      <c r="C28" s="743"/>
      <c r="D28" s="743"/>
      <c r="E28" s="1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A10" zoomScale="60" zoomScaleNormal="60" workbookViewId="0">
      <selection activeCell="F34" sqref="F34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689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7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4"/>
      <c r="K4" s="885"/>
      <c r="L4" s="878" t="s">
        <v>170</v>
      </c>
      <c r="M4" s="872" t="s">
        <v>24</v>
      </c>
      <c r="N4" s="873"/>
      <c r="O4" s="886"/>
      <c r="P4" s="886"/>
      <c r="Q4" s="887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48.75" customHeight="1" thickBot="1" x14ac:dyDescent="0.35">
      <c r="B5" s="876"/>
      <c r="C5" s="876"/>
      <c r="D5" s="876"/>
      <c r="E5" s="888"/>
      <c r="F5" s="876"/>
      <c r="G5" s="876"/>
      <c r="H5" s="876"/>
      <c r="I5" s="463" t="s">
        <v>27</v>
      </c>
      <c r="J5" s="454" t="s">
        <v>28</v>
      </c>
      <c r="K5" s="463" t="s">
        <v>29</v>
      </c>
      <c r="L5" s="879"/>
      <c r="M5" s="486" t="s">
        <v>30</v>
      </c>
      <c r="N5" s="487" t="s">
        <v>103</v>
      </c>
      <c r="O5" s="487" t="s">
        <v>31</v>
      </c>
      <c r="P5" s="488" t="s">
        <v>104</v>
      </c>
      <c r="Q5" s="490" t="s">
        <v>105</v>
      </c>
      <c r="R5" s="486" t="s">
        <v>32</v>
      </c>
      <c r="S5" s="487" t="s">
        <v>33</v>
      </c>
      <c r="T5" s="487" t="s">
        <v>34</v>
      </c>
      <c r="U5" s="487" t="s">
        <v>35</v>
      </c>
      <c r="V5" s="487" t="s">
        <v>106</v>
      </c>
      <c r="W5" s="487" t="s">
        <v>107</v>
      </c>
      <c r="X5" s="487" t="s">
        <v>108</v>
      </c>
      <c r="Y5" s="489" t="s">
        <v>109</v>
      </c>
    </row>
    <row r="6" spans="2:25" s="17" customFormat="1" ht="28.5" customHeight="1" x14ac:dyDescent="0.3">
      <c r="B6" s="524" t="s">
        <v>6</v>
      </c>
      <c r="C6" s="674" t="s">
        <v>68</v>
      </c>
      <c r="D6" s="664">
        <v>7</v>
      </c>
      <c r="E6" s="557" t="s">
        <v>20</v>
      </c>
      <c r="F6" s="559" t="s">
        <v>141</v>
      </c>
      <c r="G6" s="558">
        <v>60</v>
      </c>
      <c r="H6" s="559"/>
      <c r="I6" s="505">
        <v>0.65</v>
      </c>
      <c r="J6" s="506">
        <v>4.92</v>
      </c>
      <c r="K6" s="508">
        <v>2.15</v>
      </c>
      <c r="L6" s="560">
        <v>56.86</v>
      </c>
      <c r="M6" s="561">
        <v>0.03</v>
      </c>
      <c r="N6" s="562">
        <v>0.02</v>
      </c>
      <c r="O6" s="562">
        <v>15.9</v>
      </c>
      <c r="P6" s="562">
        <v>90</v>
      </c>
      <c r="Q6" s="563">
        <v>0</v>
      </c>
      <c r="R6" s="605">
        <v>13.57</v>
      </c>
      <c r="S6" s="562">
        <v>16.5</v>
      </c>
      <c r="T6" s="562">
        <v>12.52</v>
      </c>
      <c r="U6" s="562">
        <v>0.53</v>
      </c>
      <c r="V6" s="562">
        <v>164.66</v>
      </c>
      <c r="W6" s="562">
        <v>1.14E-3</v>
      </c>
      <c r="X6" s="562">
        <v>2.7999999999999998E-4</v>
      </c>
      <c r="Y6" s="563">
        <v>0.01</v>
      </c>
    </row>
    <row r="7" spans="2:25" s="17" customFormat="1" ht="28.5" customHeight="1" x14ac:dyDescent="0.3">
      <c r="B7" s="131"/>
      <c r="C7" s="641" t="s">
        <v>69</v>
      </c>
      <c r="D7" s="665">
        <v>29</v>
      </c>
      <c r="E7" s="673" t="s">
        <v>20</v>
      </c>
      <c r="F7" s="587" t="s">
        <v>142</v>
      </c>
      <c r="G7" s="586">
        <v>60</v>
      </c>
      <c r="H7" s="587"/>
      <c r="I7" s="588">
        <v>0.66</v>
      </c>
      <c r="J7" s="589">
        <v>0.12</v>
      </c>
      <c r="K7" s="590">
        <v>2.2799999999999998</v>
      </c>
      <c r="L7" s="591">
        <v>14.4</v>
      </c>
      <c r="M7" s="592">
        <v>0.04</v>
      </c>
      <c r="N7" s="593">
        <v>0.02</v>
      </c>
      <c r="O7" s="594">
        <v>15</v>
      </c>
      <c r="P7" s="594">
        <v>80</v>
      </c>
      <c r="Q7" s="595">
        <v>0</v>
      </c>
      <c r="R7" s="593">
        <v>8.4</v>
      </c>
      <c r="S7" s="594">
        <v>15.6</v>
      </c>
      <c r="T7" s="594">
        <v>12</v>
      </c>
      <c r="U7" s="594">
        <v>0.54</v>
      </c>
      <c r="V7" s="594">
        <v>174</v>
      </c>
      <c r="W7" s="594">
        <v>1.1999999999999999E-3</v>
      </c>
      <c r="X7" s="594">
        <v>2.4000000000000001E-4</v>
      </c>
      <c r="Y7" s="595">
        <v>0.01</v>
      </c>
    </row>
    <row r="8" spans="2:25" s="17" customFormat="1" ht="39" customHeight="1" x14ac:dyDescent="0.3">
      <c r="B8" s="131"/>
      <c r="C8" s="194"/>
      <c r="D8" s="98">
        <v>78</v>
      </c>
      <c r="E8" s="194" t="s">
        <v>10</v>
      </c>
      <c r="F8" s="667" t="s">
        <v>89</v>
      </c>
      <c r="G8" s="220">
        <v>90</v>
      </c>
      <c r="H8" s="98"/>
      <c r="I8" s="230">
        <v>14.85</v>
      </c>
      <c r="J8" s="16">
        <v>13.32</v>
      </c>
      <c r="K8" s="42">
        <v>5.94</v>
      </c>
      <c r="L8" s="239">
        <v>202.68</v>
      </c>
      <c r="M8" s="230">
        <v>0.06</v>
      </c>
      <c r="N8" s="18">
        <v>0.11</v>
      </c>
      <c r="O8" s="16">
        <v>3.83</v>
      </c>
      <c r="P8" s="16">
        <v>19.5</v>
      </c>
      <c r="Q8" s="42">
        <v>0</v>
      </c>
      <c r="R8" s="18">
        <v>20.58</v>
      </c>
      <c r="S8" s="16">
        <v>74.39</v>
      </c>
      <c r="T8" s="16">
        <v>22.98</v>
      </c>
      <c r="U8" s="16">
        <v>0.95</v>
      </c>
      <c r="V8" s="16">
        <v>204</v>
      </c>
      <c r="W8" s="16">
        <v>3.5999999999999999E-3</v>
      </c>
      <c r="X8" s="16">
        <v>8.9999999999999998E-4</v>
      </c>
      <c r="Y8" s="49">
        <v>0.9</v>
      </c>
    </row>
    <row r="9" spans="2:25" s="17" customFormat="1" ht="39" customHeight="1" x14ac:dyDescent="0.3">
      <c r="B9" s="100"/>
      <c r="C9" s="137"/>
      <c r="D9" s="97">
        <v>65</v>
      </c>
      <c r="E9" s="237" t="s">
        <v>59</v>
      </c>
      <c r="F9" s="668" t="s">
        <v>51</v>
      </c>
      <c r="G9" s="125">
        <v>150</v>
      </c>
      <c r="H9" s="97"/>
      <c r="I9" s="231">
        <v>6.45</v>
      </c>
      <c r="J9" s="13">
        <v>4.05</v>
      </c>
      <c r="K9" s="46">
        <v>40.200000000000003</v>
      </c>
      <c r="L9" s="99">
        <v>223.65</v>
      </c>
      <c r="M9" s="231">
        <v>0.08</v>
      </c>
      <c r="N9" s="80">
        <v>0.02</v>
      </c>
      <c r="O9" s="13">
        <v>0</v>
      </c>
      <c r="P9" s="13">
        <v>30</v>
      </c>
      <c r="Q9" s="46">
        <v>0.11</v>
      </c>
      <c r="R9" s="80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9">
        <v>0</v>
      </c>
    </row>
    <row r="10" spans="2:25" s="17" customFormat="1" ht="39" customHeight="1" x14ac:dyDescent="0.3">
      <c r="B10" s="100"/>
      <c r="C10" s="137"/>
      <c r="D10" s="98">
        <v>160</v>
      </c>
      <c r="E10" s="237" t="s">
        <v>58</v>
      </c>
      <c r="F10" s="675" t="s">
        <v>93</v>
      </c>
      <c r="G10" s="172">
        <v>200</v>
      </c>
      <c r="H10" s="97"/>
      <c r="I10" s="230">
        <v>0.4</v>
      </c>
      <c r="J10" s="16">
        <v>0.6</v>
      </c>
      <c r="K10" s="42">
        <v>17.8</v>
      </c>
      <c r="L10" s="239">
        <v>78.599999999999994</v>
      </c>
      <c r="M10" s="230">
        <v>0</v>
      </c>
      <c r="N10" s="18">
        <v>0</v>
      </c>
      <c r="O10" s="16">
        <v>48</v>
      </c>
      <c r="P10" s="16">
        <v>0</v>
      </c>
      <c r="Q10" s="42">
        <v>0</v>
      </c>
      <c r="R10" s="18">
        <v>4.01</v>
      </c>
      <c r="S10" s="16">
        <v>9.17</v>
      </c>
      <c r="T10" s="16">
        <v>1.33</v>
      </c>
      <c r="U10" s="16">
        <v>0.37</v>
      </c>
      <c r="V10" s="16">
        <v>9.3000000000000007</v>
      </c>
      <c r="W10" s="16">
        <v>0</v>
      </c>
      <c r="X10" s="16">
        <v>0</v>
      </c>
      <c r="Y10" s="42">
        <v>0</v>
      </c>
    </row>
    <row r="11" spans="2:25" s="17" customFormat="1" ht="39" customHeight="1" x14ac:dyDescent="0.3">
      <c r="B11" s="100"/>
      <c r="C11" s="137"/>
      <c r="D11" s="99">
        <v>119</v>
      </c>
      <c r="E11" s="137" t="s">
        <v>14</v>
      </c>
      <c r="F11" s="161" t="s">
        <v>52</v>
      </c>
      <c r="G11" s="169">
        <v>20</v>
      </c>
      <c r="H11" s="120"/>
      <c r="I11" s="230">
        <v>1.4</v>
      </c>
      <c r="J11" s="16">
        <v>0.14000000000000001</v>
      </c>
      <c r="K11" s="42">
        <v>8.8000000000000007</v>
      </c>
      <c r="L11" s="239">
        <v>48</v>
      </c>
      <c r="M11" s="230">
        <v>0.02</v>
      </c>
      <c r="N11" s="18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17" customFormat="1" ht="39" customHeight="1" x14ac:dyDescent="0.3">
      <c r="B12" s="100"/>
      <c r="C12" s="137"/>
      <c r="D12" s="120">
        <v>120</v>
      </c>
      <c r="E12" s="137" t="s">
        <v>15</v>
      </c>
      <c r="F12" s="161" t="s">
        <v>45</v>
      </c>
      <c r="G12" s="123">
        <v>20</v>
      </c>
      <c r="H12" s="120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131"/>
      <c r="C13" s="640" t="s">
        <v>68</v>
      </c>
      <c r="D13" s="153"/>
      <c r="E13" s="228"/>
      <c r="F13" s="669" t="s">
        <v>21</v>
      </c>
      <c r="G13" s="275">
        <f>G6+G8+G9+G10+G11+G12</f>
        <v>540</v>
      </c>
      <c r="H13" s="153"/>
      <c r="I13" s="291">
        <f t="shared" ref="I13:Y13" si="0">I6+I8+I9+I10+I11+I12</f>
        <v>24.889999999999997</v>
      </c>
      <c r="J13" s="63">
        <f t="shared" si="0"/>
        <v>23.250000000000004</v>
      </c>
      <c r="K13" s="64">
        <f t="shared" si="0"/>
        <v>82.33</v>
      </c>
      <c r="L13" s="583">
        <f>L6+L8+L9+L10+L11+L12</f>
        <v>646.05000000000007</v>
      </c>
      <c r="M13" s="291">
        <f t="shared" si="0"/>
        <v>0.20999999999999996</v>
      </c>
      <c r="N13" s="63">
        <f t="shared" si="0"/>
        <v>0.18</v>
      </c>
      <c r="O13" s="63">
        <f t="shared" si="0"/>
        <v>67.81</v>
      </c>
      <c r="P13" s="63">
        <f t="shared" si="0"/>
        <v>139.5</v>
      </c>
      <c r="Q13" s="64">
        <f t="shared" si="0"/>
        <v>0.11</v>
      </c>
      <c r="R13" s="62">
        <f t="shared" si="0"/>
        <v>65.41</v>
      </c>
      <c r="S13" s="63">
        <f t="shared" si="0"/>
        <v>226</v>
      </c>
      <c r="T13" s="63">
        <f t="shared" si="0"/>
        <v>80.56</v>
      </c>
      <c r="U13" s="63">
        <f t="shared" si="0"/>
        <v>4.12</v>
      </c>
      <c r="V13" s="63">
        <f t="shared" si="0"/>
        <v>471.16</v>
      </c>
      <c r="W13" s="63">
        <f t="shared" si="0"/>
        <v>7.3399999999999993E-3</v>
      </c>
      <c r="X13" s="63">
        <f t="shared" si="0"/>
        <v>4.1799999999999997E-3</v>
      </c>
      <c r="Y13" s="64">
        <f t="shared" si="0"/>
        <v>0.92200000000000004</v>
      </c>
    </row>
    <row r="14" spans="2:25" s="17" customFormat="1" ht="39" customHeight="1" thickBot="1" x14ac:dyDescent="0.35">
      <c r="B14" s="131"/>
      <c r="C14" s="640" t="s">
        <v>68</v>
      </c>
      <c r="D14" s="465"/>
      <c r="E14" s="609"/>
      <c r="F14" s="670" t="s">
        <v>22</v>
      </c>
      <c r="G14" s="596"/>
      <c r="H14" s="572"/>
      <c r="I14" s="597"/>
      <c r="J14" s="598"/>
      <c r="K14" s="599"/>
      <c r="L14" s="600">
        <f>L13/23.5</f>
        <v>27.491489361702129</v>
      </c>
      <c r="M14" s="597"/>
      <c r="N14" s="601"/>
      <c r="O14" s="598"/>
      <c r="P14" s="598"/>
      <c r="Q14" s="599"/>
      <c r="R14" s="601"/>
      <c r="S14" s="598"/>
      <c r="T14" s="598"/>
      <c r="U14" s="598"/>
      <c r="V14" s="598"/>
      <c r="W14" s="598"/>
      <c r="X14" s="598"/>
      <c r="Y14" s="599"/>
    </row>
    <row r="15" spans="2:25" s="17" customFormat="1" ht="39" customHeight="1" x14ac:dyDescent="0.3">
      <c r="B15" s="131"/>
      <c r="C15" s="641" t="s">
        <v>69</v>
      </c>
      <c r="D15" s="523"/>
      <c r="E15" s="608"/>
      <c r="F15" s="671" t="s">
        <v>21</v>
      </c>
      <c r="G15" s="274">
        <f>G7+G8+G9+G10+G11+G12</f>
        <v>540</v>
      </c>
      <c r="H15" s="523"/>
      <c r="I15" s="555"/>
      <c r="J15" s="359"/>
      <c r="K15" s="360"/>
      <c r="L15" s="602">
        <f>L7+L8+L9+L10+L11+L12</f>
        <v>603.59</v>
      </c>
      <c r="M15" s="555"/>
      <c r="N15" s="388"/>
      <c r="O15" s="359"/>
      <c r="P15" s="359"/>
      <c r="Q15" s="360"/>
      <c r="R15" s="388"/>
      <c r="S15" s="359"/>
      <c r="T15" s="359"/>
      <c r="U15" s="359"/>
      <c r="V15" s="359"/>
      <c r="W15" s="359"/>
      <c r="X15" s="359"/>
      <c r="Y15" s="360"/>
    </row>
    <row r="16" spans="2:25" s="17" customFormat="1" ht="39" customHeight="1" thickBot="1" x14ac:dyDescent="0.35">
      <c r="B16" s="132"/>
      <c r="C16" s="758" t="s">
        <v>69</v>
      </c>
      <c r="D16" s="155"/>
      <c r="E16" s="284"/>
      <c r="F16" s="672" t="s">
        <v>22</v>
      </c>
      <c r="G16" s="174"/>
      <c r="H16" s="155"/>
      <c r="I16" s="293"/>
      <c r="J16" s="151"/>
      <c r="K16" s="152"/>
      <c r="L16" s="377">
        <f>L15/23.5</f>
        <v>25.684680851063831</v>
      </c>
      <c r="M16" s="293"/>
      <c r="N16" s="531"/>
      <c r="O16" s="151"/>
      <c r="P16" s="151"/>
      <c r="Q16" s="152"/>
      <c r="R16" s="531"/>
      <c r="S16" s="151"/>
      <c r="T16" s="151"/>
      <c r="U16" s="151"/>
      <c r="V16" s="151"/>
      <c r="W16" s="151"/>
      <c r="X16" s="151"/>
      <c r="Y16" s="152"/>
    </row>
    <row r="17" spans="2:25" s="17" customFormat="1" ht="39" customHeight="1" x14ac:dyDescent="0.3">
      <c r="B17" s="131" t="s">
        <v>7</v>
      </c>
      <c r="C17" s="364"/>
      <c r="D17" s="493">
        <v>223</v>
      </c>
      <c r="E17" s="367" t="s">
        <v>8</v>
      </c>
      <c r="F17" s="256" t="s">
        <v>143</v>
      </c>
      <c r="G17" s="283">
        <v>60</v>
      </c>
      <c r="H17" s="477"/>
      <c r="I17" s="249">
        <v>3.16</v>
      </c>
      <c r="J17" s="40">
        <v>5.04</v>
      </c>
      <c r="K17" s="41">
        <v>13.67</v>
      </c>
      <c r="L17" s="298">
        <v>122.67</v>
      </c>
      <c r="M17" s="249">
        <v>0</v>
      </c>
      <c r="N17" s="40">
        <v>0</v>
      </c>
      <c r="O17" s="40">
        <v>0.2</v>
      </c>
      <c r="P17" s="40">
        <v>0</v>
      </c>
      <c r="Q17" s="45">
        <v>0</v>
      </c>
      <c r="R17" s="249">
        <v>2.67</v>
      </c>
      <c r="S17" s="40">
        <v>2.3199999999999998</v>
      </c>
      <c r="T17" s="40">
        <v>1.26</v>
      </c>
      <c r="U17" s="40">
        <v>0.06</v>
      </c>
      <c r="V17" s="40">
        <v>11.72</v>
      </c>
      <c r="W17" s="40">
        <v>1.0000000000000001E-5</v>
      </c>
      <c r="X17" s="40">
        <v>0</v>
      </c>
      <c r="Y17" s="41">
        <v>0</v>
      </c>
    </row>
    <row r="18" spans="2:25" s="17" customFormat="1" ht="39" customHeight="1" x14ac:dyDescent="0.3">
      <c r="B18" s="100"/>
      <c r="C18" s="137"/>
      <c r="D18" s="521">
        <v>37</v>
      </c>
      <c r="E18" s="137" t="s">
        <v>9</v>
      </c>
      <c r="F18" s="162" t="s">
        <v>53</v>
      </c>
      <c r="G18" s="169">
        <v>200</v>
      </c>
      <c r="H18" s="120"/>
      <c r="I18" s="231">
        <v>6</v>
      </c>
      <c r="J18" s="13">
        <v>5.4</v>
      </c>
      <c r="K18" s="46">
        <v>10.8</v>
      </c>
      <c r="L18" s="99">
        <v>115.6</v>
      </c>
      <c r="M18" s="231">
        <v>0.1</v>
      </c>
      <c r="N18" s="80">
        <v>0.1</v>
      </c>
      <c r="O18" s="13">
        <v>10.7</v>
      </c>
      <c r="P18" s="13">
        <v>162</v>
      </c>
      <c r="Q18" s="24">
        <v>0</v>
      </c>
      <c r="R18" s="231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6">
        <v>0.05</v>
      </c>
    </row>
    <row r="19" spans="2:25" s="17" customFormat="1" ht="39" customHeight="1" x14ac:dyDescent="0.3">
      <c r="B19" s="102"/>
      <c r="C19" s="221"/>
      <c r="D19" s="521">
        <v>75</v>
      </c>
      <c r="E19" s="246" t="s">
        <v>10</v>
      </c>
      <c r="F19" s="603" t="s">
        <v>60</v>
      </c>
      <c r="G19" s="265">
        <v>90</v>
      </c>
      <c r="H19" s="125"/>
      <c r="I19" s="308">
        <v>12.42</v>
      </c>
      <c r="J19" s="30">
        <v>2.88</v>
      </c>
      <c r="K19" s="31">
        <v>4.59</v>
      </c>
      <c r="L19" s="307">
        <v>93.51</v>
      </c>
      <c r="M19" s="308">
        <v>0.03</v>
      </c>
      <c r="N19" s="308">
        <v>0.09</v>
      </c>
      <c r="O19" s="30">
        <v>2.4</v>
      </c>
      <c r="P19" s="30">
        <v>162</v>
      </c>
      <c r="Q19" s="31">
        <v>0.14000000000000001</v>
      </c>
      <c r="R19" s="310">
        <v>26.1</v>
      </c>
      <c r="S19" s="30">
        <v>104.5</v>
      </c>
      <c r="T19" s="30">
        <v>16.899999999999999</v>
      </c>
      <c r="U19" s="30">
        <v>0.5</v>
      </c>
      <c r="V19" s="30">
        <v>83</v>
      </c>
      <c r="W19" s="30">
        <v>8.9999999999999998E-4</v>
      </c>
      <c r="X19" s="30">
        <v>8.9999999999999998E-4</v>
      </c>
      <c r="Y19" s="87">
        <v>0.51</v>
      </c>
    </row>
    <row r="20" spans="2:25" s="17" customFormat="1" ht="39" customHeight="1" x14ac:dyDescent="0.3">
      <c r="B20" s="102"/>
      <c r="C20" s="221"/>
      <c r="D20" s="521">
        <v>53</v>
      </c>
      <c r="E20" s="246" t="s">
        <v>59</v>
      </c>
      <c r="F20" s="304" t="s">
        <v>56</v>
      </c>
      <c r="G20" s="97">
        <v>150</v>
      </c>
      <c r="H20" s="125"/>
      <c r="I20" s="80">
        <v>3.3</v>
      </c>
      <c r="J20" s="13">
        <v>4.95</v>
      </c>
      <c r="K20" s="24">
        <v>32.25</v>
      </c>
      <c r="L20" s="126">
        <v>186.45</v>
      </c>
      <c r="M20" s="80">
        <v>0.03</v>
      </c>
      <c r="N20" s="80">
        <v>0.03</v>
      </c>
      <c r="O20" s="13">
        <v>0</v>
      </c>
      <c r="P20" s="13">
        <v>18.899999999999999</v>
      </c>
      <c r="Q20" s="24">
        <v>0.08</v>
      </c>
      <c r="R20" s="231">
        <v>4.95</v>
      </c>
      <c r="S20" s="13">
        <v>79.83</v>
      </c>
      <c r="T20" s="34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6">
        <v>2.7E-2</v>
      </c>
    </row>
    <row r="21" spans="2:25" s="17" customFormat="1" ht="39" customHeight="1" x14ac:dyDescent="0.3">
      <c r="B21" s="102"/>
      <c r="C21" s="221"/>
      <c r="D21" s="521">
        <v>104</v>
      </c>
      <c r="E21" s="237" t="s">
        <v>18</v>
      </c>
      <c r="F21" s="229" t="s">
        <v>127</v>
      </c>
      <c r="G21" s="172">
        <v>200</v>
      </c>
      <c r="H21" s="97"/>
      <c r="I21" s="230">
        <v>0</v>
      </c>
      <c r="J21" s="16">
        <v>0</v>
      </c>
      <c r="K21" s="42">
        <v>19.2</v>
      </c>
      <c r="L21" s="178">
        <v>76.8</v>
      </c>
      <c r="M21" s="230">
        <v>0.16</v>
      </c>
      <c r="N21" s="18">
        <v>0.01</v>
      </c>
      <c r="O21" s="16">
        <v>9.16</v>
      </c>
      <c r="P21" s="16">
        <v>99</v>
      </c>
      <c r="Q21" s="19">
        <v>1.1499999999999999</v>
      </c>
      <c r="R21" s="230">
        <v>0.76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2">
        <v>0</v>
      </c>
    </row>
    <row r="22" spans="2:25" s="17" customFormat="1" ht="39" customHeight="1" x14ac:dyDescent="0.3">
      <c r="B22" s="102"/>
      <c r="C22" s="221"/>
      <c r="D22" s="136">
        <v>119</v>
      </c>
      <c r="E22" s="163" t="s">
        <v>14</v>
      </c>
      <c r="F22" s="138" t="s">
        <v>52</v>
      </c>
      <c r="G22" s="120">
        <v>45</v>
      </c>
      <c r="H22" s="123"/>
      <c r="I22" s="18">
        <v>3.19</v>
      </c>
      <c r="J22" s="16">
        <v>0.31</v>
      </c>
      <c r="K22" s="19">
        <v>19.89</v>
      </c>
      <c r="L22" s="178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0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102"/>
      <c r="C23" s="221"/>
      <c r="D23" s="134">
        <v>120</v>
      </c>
      <c r="E23" s="194" t="s">
        <v>15</v>
      </c>
      <c r="F23" s="201" t="s">
        <v>45</v>
      </c>
      <c r="G23" s="124">
        <v>40</v>
      </c>
      <c r="H23" s="339"/>
      <c r="I23" s="20">
        <v>2.64</v>
      </c>
      <c r="J23" s="21">
        <v>0.48</v>
      </c>
      <c r="K23" s="22">
        <v>16.079999999999998</v>
      </c>
      <c r="L23" s="181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0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102"/>
      <c r="C24" s="221"/>
      <c r="D24" s="753"/>
      <c r="E24" s="238"/>
      <c r="F24" s="288" t="s">
        <v>21</v>
      </c>
      <c r="G24" s="296">
        <f>SUM(G17:G23)</f>
        <v>785</v>
      </c>
      <c r="H24" s="123"/>
      <c r="I24" s="25">
        <f t="shared" ref="I24:Y24" si="1">SUM(I18:I23)</f>
        <v>27.550000000000004</v>
      </c>
      <c r="J24" s="15">
        <f t="shared" si="1"/>
        <v>14.020000000000001</v>
      </c>
      <c r="K24" s="116">
        <f t="shared" si="1"/>
        <v>102.81</v>
      </c>
      <c r="L24" s="368">
        <f>L17+L18+L19+L20+L21+L22+L23</f>
        <v>782.23</v>
      </c>
      <c r="M24" s="25">
        <f t="shared" si="1"/>
        <v>0.44</v>
      </c>
      <c r="N24" s="25">
        <f t="shared" si="1"/>
        <v>0.28000000000000003</v>
      </c>
      <c r="O24" s="15">
        <f t="shared" si="1"/>
        <v>22.259999999999998</v>
      </c>
      <c r="P24" s="15">
        <f t="shared" si="1"/>
        <v>441.9</v>
      </c>
      <c r="Q24" s="116">
        <f t="shared" si="1"/>
        <v>1.3699999999999999</v>
      </c>
      <c r="R24" s="189">
        <f t="shared" si="1"/>
        <v>93.199999999999989</v>
      </c>
      <c r="S24" s="15">
        <f t="shared" si="1"/>
        <v>419.47</v>
      </c>
      <c r="T24" s="15">
        <f t="shared" si="1"/>
        <v>118.78999999999999</v>
      </c>
      <c r="U24" s="15">
        <f t="shared" si="1"/>
        <v>4.8699999999999992</v>
      </c>
      <c r="V24" s="15">
        <f t="shared" si="1"/>
        <v>785.17</v>
      </c>
      <c r="W24" s="15">
        <f t="shared" si="1"/>
        <v>1.06E-2</v>
      </c>
      <c r="X24" s="15">
        <f t="shared" si="1"/>
        <v>1.4100000000000001E-2</v>
      </c>
      <c r="Y24" s="47">
        <f t="shared" si="1"/>
        <v>0.59700000000000009</v>
      </c>
    </row>
    <row r="25" spans="2:25" s="17" customFormat="1" ht="39" customHeight="1" thickBot="1" x14ac:dyDescent="0.35">
      <c r="B25" s="245"/>
      <c r="C25" s="278"/>
      <c r="D25" s="754"/>
      <c r="E25" s="290"/>
      <c r="F25" s="289" t="s">
        <v>22</v>
      </c>
      <c r="G25" s="290"/>
      <c r="H25" s="278"/>
      <c r="I25" s="277"/>
      <c r="J25" s="43"/>
      <c r="K25" s="279"/>
      <c r="L25" s="184">
        <f>L24/23.5</f>
        <v>33.286382978723402</v>
      </c>
      <c r="M25" s="277"/>
      <c r="N25" s="277"/>
      <c r="O25" s="43"/>
      <c r="P25" s="43"/>
      <c r="Q25" s="279"/>
      <c r="R25" s="280"/>
      <c r="S25" s="43"/>
      <c r="T25" s="43"/>
      <c r="U25" s="43"/>
      <c r="V25" s="43"/>
      <c r="W25" s="43"/>
      <c r="X25" s="43"/>
      <c r="Y25" s="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3" t="s">
        <v>61</v>
      </c>
      <c r="C27" s="723"/>
      <c r="D27" s="742"/>
      <c r="E27" s="742"/>
      <c r="F27" s="26"/>
      <c r="G27" s="27"/>
      <c r="H27" s="11"/>
      <c r="I27" s="9"/>
      <c r="J27" s="11"/>
      <c r="K27" s="11"/>
    </row>
    <row r="28" spans="2:25" ht="15.6" x14ac:dyDescent="0.3">
      <c r="B28" s="726" t="s">
        <v>62</v>
      </c>
      <c r="C28" s="726"/>
      <c r="D28" s="743"/>
      <c r="E28" s="743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689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81" t="s">
        <v>24</v>
      </c>
      <c r="N4" s="884"/>
      <c r="O4" s="884"/>
      <c r="P4" s="884"/>
      <c r="Q4" s="885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5" s="17" customFormat="1" ht="47.4" thickBot="1" x14ac:dyDescent="0.35">
      <c r="B5" s="876"/>
      <c r="C5" s="876"/>
      <c r="D5" s="879"/>
      <c r="E5" s="876"/>
      <c r="F5" s="876"/>
      <c r="G5" s="876"/>
      <c r="H5" s="876"/>
      <c r="I5" s="492" t="s">
        <v>27</v>
      </c>
      <c r="J5" s="454" t="s">
        <v>28</v>
      </c>
      <c r="K5" s="666" t="s">
        <v>29</v>
      </c>
      <c r="L5" s="879"/>
      <c r="M5" s="475" t="s">
        <v>30</v>
      </c>
      <c r="N5" s="475" t="s">
        <v>103</v>
      </c>
      <c r="O5" s="475" t="s">
        <v>31</v>
      </c>
      <c r="P5" s="483" t="s">
        <v>104</v>
      </c>
      <c r="Q5" s="475" t="s">
        <v>105</v>
      </c>
      <c r="R5" s="475" t="s">
        <v>32</v>
      </c>
      <c r="S5" s="475" t="s">
        <v>33</v>
      </c>
      <c r="T5" s="475" t="s">
        <v>34</v>
      </c>
      <c r="U5" s="475" t="s">
        <v>35</v>
      </c>
      <c r="V5" s="475" t="s">
        <v>106</v>
      </c>
      <c r="W5" s="475" t="s">
        <v>107</v>
      </c>
      <c r="X5" s="475" t="s">
        <v>108</v>
      </c>
      <c r="Y5" s="660" t="s">
        <v>109</v>
      </c>
    </row>
    <row r="6" spans="2:25" s="17" customFormat="1" ht="19.5" customHeight="1" x14ac:dyDescent="0.3">
      <c r="B6" s="730" t="s">
        <v>6</v>
      </c>
      <c r="C6" s="256"/>
      <c r="D6" s="370">
        <v>1</v>
      </c>
      <c r="E6" s="711" t="s">
        <v>20</v>
      </c>
      <c r="F6" s="354" t="s">
        <v>12</v>
      </c>
      <c r="G6" s="143">
        <v>15</v>
      </c>
      <c r="H6" s="720"/>
      <c r="I6" s="319">
        <v>3.66</v>
      </c>
      <c r="J6" s="52">
        <v>3.54</v>
      </c>
      <c r="K6" s="53">
        <v>0</v>
      </c>
      <c r="L6" s="430">
        <v>46.5</v>
      </c>
      <c r="M6" s="249">
        <v>0</v>
      </c>
      <c r="N6" s="40">
        <v>4.4999999999999998E-2</v>
      </c>
      <c r="O6" s="40">
        <v>0.24</v>
      </c>
      <c r="P6" s="40">
        <v>43.2</v>
      </c>
      <c r="Q6" s="45">
        <v>0.14000000000000001</v>
      </c>
      <c r="R6" s="249">
        <v>150</v>
      </c>
      <c r="S6" s="40">
        <v>81.599999999999994</v>
      </c>
      <c r="T6" s="40">
        <v>7.05</v>
      </c>
      <c r="U6" s="40">
        <v>0.09</v>
      </c>
      <c r="V6" s="40">
        <v>13.2</v>
      </c>
      <c r="W6" s="40">
        <v>0</v>
      </c>
      <c r="X6" s="40">
        <v>0</v>
      </c>
      <c r="Y6" s="41">
        <v>0</v>
      </c>
    </row>
    <row r="7" spans="2:25" s="17" customFormat="1" ht="26.25" customHeight="1" x14ac:dyDescent="0.3">
      <c r="B7" s="731"/>
      <c r="C7" s="137"/>
      <c r="D7" s="521">
        <v>123</v>
      </c>
      <c r="E7" s="157" t="s">
        <v>57</v>
      </c>
      <c r="F7" s="147" t="s">
        <v>111</v>
      </c>
      <c r="G7" s="220">
        <v>205</v>
      </c>
      <c r="H7" s="98"/>
      <c r="I7" s="356">
        <v>7.17</v>
      </c>
      <c r="J7" s="90">
        <v>7.38</v>
      </c>
      <c r="K7" s="95">
        <v>35.049999999999997</v>
      </c>
      <c r="L7" s="431">
        <v>234.72</v>
      </c>
      <c r="M7" s="300">
        <v>0.08</v>
      </c>
      <c r="N7" s="28">
        <v>0.23</v>
      </c>
      <c r="O7" s="28">
        <v>0.88</v>
      </c>
      <c r="P7" s="28">
        <v>40</v>
      </c>
      <c r="Q7" s="554">
        <v>0.15</v>
      </c>
      <c r="R7" s="300">
        <v>188.96</v>
      </c>
      <c r="S7" s="28">
        <v>167.11</v>
      </c>
      <c r="T7" s="28">
        <v>29.71</v>
      </c>
      <c r="U7" s="28">
        <v>0.99</v>
      </c>
      <c r="V7" s="28">
        <v>248.91</v>
      </c>
      <c r="W7" s="28">
        <v>1.2999999999999999E-2</v>
      </c>
      <c r="X7" s="28">
        <v>8.0000000000000002E-3</v>
      </c>
      <c r="Y7" s="48">
        <v>0.03</v>
      </c>
    </row>
    <row r="8" spans="2:25" s="37" customFormat="1" ht="26.25" customHeight="1" x14ac:dyDescent="0.3">
      <c r="B8" s="744"/>
      <c r="C8" s="194"/>
      <c r="D8" s="134">
        <v>114</v>
      </c>
      <c r="E8" s="120" t="s">
        <v>43</v>
      </c>
      <c r="F8" s="335" t="s">
        <v>49</v>
      </c>
      <c r="G8" s="173">
        <v>200</v>
      </c>
      <c r="H8" s="120"/>
      <c r="I8" s="230">
        <v>0.2</v>
      </c>
      <c r="J8" s="16">
        <v>0</v>
      </c>
      <c r="K8" s="42">
        <v>11</v>
      </c>
      <c r="L8" s="239">
        <v>44.8</v>
      </c>
      <c r="M8" s="230">
        <v>0</v>
      </c>
      <c r="N8" s="16">
        <v>0</v>
      </c>
      <c r="O8" s="16">
        <v>0.08</v>
      </c>
      <c r="P8" s="16">
        <v>0</v>
      </c>
      <c r="Q8" s="19">
        <v>0</v>
      </c>
      <c r="R8" s="230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25" customHeight="1" x14ac:dyDescent="0.3">
      <c r="B9" s="744"/>
      <c r="C9" s="194"/>
      <c r="D9" s="134" t="s">
        <v>136</v>
      </c>
      <c r="E9" s="120" t="s">
        <v>18</v>
      </c>
      <c r="F9" s="335" t="s">
        <v>167</v>
      </c>
      <c r="G9" s="173">
        <v>200</v>
      </c>
      <c r="H9" s="120"/>
      <c r="I9" s="230">
        <v>5.4</v>
      </c>
      <c r="J9" s="16">
        <v>4.2</v>
      </c>
      <c r="K9" s="42">
        <v>18</v>
      </c>
      <c r="L9" s="239">
        <v>131.4</v>
      </c>
      <c r="M9" s="230"/>
      <c r="N9" s="16"/>
      <c r="O9" s="16"/>
      <c r="P9" s="16"/>
      <c r="Q9" s="19"/>
      <c r="R9" s="230"/>
      <c r="S9" s="16"/>
      <c r="T9" s="16"/>
      <c r="U9" s="16"/>
      <c r="V9" s="16"/>
      <c r="W9" s="16"/>
      <c r="X9" s="16"/>
      <c r="Y9" s="42"/>
    </row>
    <row r="10" spans="2:25" s="37" customFormat="1" ht="26.25" customHeight="1" x14ac:dyDescent="0.3">
      <c r="B10" s="744"/>
      <c r="C10" s="194"/>
      <c r="D10" s="525">
        <v>116</v>
      </c>
      <c r="E10" s="157" t="s">
        <v>14</v>
      </c>
      <c r="F10" s="121" t="s">
        <v>39</v>
      </c>
      <c r="G10" s="124">
        <v>30</v>
      </c>
      <c r="H10" s="98"/>
      <c r="I10" s="259">
        <v>2.13</v>
      </c>
      <c r="J10" s="21">
        <v>0.21</v>
      </c>
      <c r="K10" s="49">
        <v>13.26</v>
      </c>
      <c r="L10" s="396">
        <v>72</v>
      </c>
      <c r="M10" s="259">
        <v>0.03</v>
      </c>
      <c r="N10" s="21">
        <v>0.01</v>
      </c>
      <c r="O10" s="21">
        <v>0</v>
      </c>
      <c r="P10" s="21">
        <v>0</v>
      </c>
      <c r="Q10" s="22">
        <v>0</v>
      </c>
      <c r="R10" s="259">
        <v>11.1</v>
      </c>
      <c r="S10" s="21">
        <v>65.400000000000006</v>
      </c>
      <c r="T10" s="21">
        <v>19.5</v>
      </c>
      <c r="U10" s="21">
        <v>0.84</v>
      </c>
      <c r="V10" s="21">
        <v>27.9</v>
      </c>
      <c r="W10" s="21">
        <v>1E-3</v>
      </c>
      <c r="X10" s="21">
        <v>2E-3</v>
      </c>
      <c r="Y10" s="49">
        <v>0</v>
      </c>
    </row>
    <row r="11" spans="2:25" s="37" customFormat="1" ht="23.25" customHeight="1" x14ac:dyDescent="0.3">
      <c r="B11" s="744"/>
      <c r="C11" s="194"/>
      <c r="D11" s="521">
        <v>120</v>
      </c>
      <c r="E11" s="157" t="s">
        <v>15</v>
      </c>
      <c r="F11" s="121" t="s">
        <v>13</v>
      </c>
      <c r="G11" s="124">
        <v>20</v>
      </c>
      <c r="H11" s="98"/>
      <c r="I11" s="259">
        <v>1.1399999999999999</v>
      </c>
      <c r="J11" s="21">
        <v>0.22</v>
      </c>
      <c r="K11" s="49">
        <v>7.44</v>
      </c>
      <c r="L11" s="396">
        <v>36.26</v>
      </c>
      <c r="M11" s="259">
        <v>0.02</v>
      </c>
      <c r="N11" s="21">
        <v>2.4E-2</v>
      </c>
      <c r="O11" s="21">
        <v>0.08</v>
      </c>
      <c r="P11" s="21">
        <v>0</v>
      </c>
      <c r="Q11" s="22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44"/>
      <c r="C12" s="194"/>
      <c r="D12" s="521"/>
      <c r="E12" s="157"/>
      <c r="F12" s="145" t="s">
        <v>21</v>
      </c>
      <c r="G12" s="252">
        <f>SUM(G6:G11)</f>
        <v>670</v>
      </c>
      <c r="H12" s="98"/>
      <c r="I12" s="191">
        <f>I6+I7+I8+I9+I10+I11</f>
        <v>19.7</v>
      </c>
      <c r="J12" s="35">
        <f t="shared" ref="J12:Y12" si="0">J6+J7+J8+J9+J10+J11</f>
        <v>15.550000000000002</v>
      </c>
      <c r="K12" s="71">
        <f t="shared" si="0"/>
        <v>84.75</v>
      </c>
      <c r="L12" s="346">
        <f t="shared" si="0"/>
        <v>565.68000000000006</v>
      </c>
      <c r="M12" s="191">
        <f t="shared" si="0"/>
        <v>0.13</v>
      </c>
      <c r="N12" s="35">
        <f t="shared" si="0"/>
        <v>0.30900000000000005</v>
      </c>
      <c r="O12" s="35">
        <f t="shared" si="0"/>
        <v>1.2800000000000002</v>
      </c>
      <c r="P12" s="35">
        <f t="shared" si="0"/>
        <v>83.2</v>
      </c>
      <c r="Q12" s="250">
        <f t="shared" si="0"/>
        <v>0.29000000000000004</v>
      </c>
      <c r="R12" s="191">
        <f t="shared" si="0"/>
        <v>370.42000000000007</v>
      </c>
      <c r="S12" s="35">
        <f t="shared" si="0"/>
        <v>345.77</v>
      </c>
      <c r="T12" s="35">
        <f t="shared" si="0"/>
        <v>68.539999999999992</v>
      </c>
      <c r="U12" s="35">
        <f t="shared" si="0"/>
        <v>3.18</v>
      </c>
      <c r="V12" s="35">
        <f t="shared" si="0"/>
        <v>364.19</v>
      </c>
      <c r="W12" s="35">
        <f t="shared" si="0"/>
        <v>1.6E-2</v>
      </c>
      <c r="X12" s="35">
        <f t="shared" si="0"/>
        <v>1.2E-2</v>
      </c>
      <c r="Y12" s="71">
        <f t="shared" si="0"/>
        <v>4.1999999999999996E-2</v>
      </c>
    </row>
    <row r="13" spans="2:25" s="37" customFormat="1" ht="28.5" customHeight="1" thickBot="1" x14ac:dyDescent="0.35">
      <c r="B13" s="744"/>
      <c r="C13" s="266"/>
      <c r="D13" s="521"/>
      <c r="E13" s="157"/>
      <c r="F13" s="146" t="s">
        <v>22</v>
      </c>
      <c r="G13" s="127"/>
      <c r="H13" s="98"/>
      <c r="I13" s="233"/>
      <c r="J13" s="141"/>
      <c r="K13" s="142"/>
      <c r="L13" s="306">
        <f>L12/23.5</f>
        <v>24.071489361702131</v>
      </c>
      <c r="M13" s="233"/>
      <c r="N13" s="538"/>
      <c r="O13" s="538"/>
      <c r="P13" s="538"/>
      <c r="Q13" s="539"/>
      <c r="R13" s="540"/>
      <c r="S13" s="538"/>
      <c r="T13" s="541"/>
      <c r="U13" s="538"/>
      <c r="V13" s="538"/>
      <c r="W13" s="538"/>
      <c r="X13" s="538"/>
      <c r="Y13" s="542"/>
    </row>
    <row r="14" spans="2:25" s="17" customFormat="1" ht="33.75" customHeight="1" x14ac:dyDescent="0.3">
      <c r="B14" s="730" t="s">
        <v>7</v>
      </c>
      <c r="C14" s="256"/>
      <c r="D14" s="370">
        <v>26</v>
      </c>
      <c r="E14" s="283" t="s">
        <v>20</v>
      </c>
      <c r="F14" s="334" t="s">
        <v>175</v>
      </c>
      <c r="G14" s="686">
        <v>100</v>
      </c>
      <c r="H14" s="128"/>
      <c r="I14" s="50">
        <v>0.6</v>
      </c>
      <c r="J14" s="38">
        <v>0.6</v>
      </c>
      <c r="K14" s="51">
        <v>15.4</v>
      </c>
      <c r="L14" s="180">
        <v>72</v>
      </c>
      <c r="M14" s="241">
        <v>0.05</v>
      </c>
      <c r="N14" s="50">
        <v>0.02</v>
      </c>
      <c r="O14" s="38">
        <v>6</v>
      </c>
      <c r="P14" s="38">
        <v>0</v>
      </c>
      <c r="Q14" s="212">
        <v>0</v>
      </c>
      <c r="R14" s="241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24">
        <v>1E-3</v>
      </c>
    </row>
    <row r="15" spans="2:25" s="17" customFormat="1" ht="33.75" customHeight="1" x14ac:dyDescent="0.3">
      <c r="B15" s="731"/>
      <c r="C15" s="137"/>
      <c r="D15" s="135">
        <v>35</v>
      </c>
      <c r="E15" s="125" t="s">
        <v>9</v>
      </c>
      <c r="F15" s="164" t="s">
        <v>64</v>
      </c>
      <c r="G15" s="680">
        <v>200</v>
      </c>
      <c r="H15" s="97"/>
      <c r="I15" s="231">
        <v>4.8</v>
      </c>
      <c r="J15" s="13">
        <v>7.6</v>
      </c>
      <c r="K15" s="46">
        <v>9</v>
      </c>
      <c r="L15" s="99">
        <v>123.6</v>
      </c>
      <c r="M15" s="231">
        <v>0.04</v>
      </c>
      <c r="N15" s="80">
        <v>0.1</v>
      </c>
      <c r="O15" s="13">
        <v>1.92</v>
      </c>
      <c r="P15" s="13">
        <v>167.8</v>
      </c>
      <c r="Q15" s="24">
        <v>0</v>
      </c>
      <c r="R15" s="231">
        <v>32.18</v>
      </c>
      <c r="S15" s="13">
        <v>49.14</v>
      </c>
      <c r="T15" s="13">
        <v>14.76</v>
      </c>
      <c r="U15" s="13">
        <v>0.64</v>
      </c>
      <c r="V15" s="13">
        <v>547.4</v>
      </c>
      <c r="W15" s="13">
        <v>6.0000000000000001E-3</v>
      </c>
      <c r="X15" s="13">
        <v>0</v>
      </c>
      <c r="Y15" s="46">
        <v>6.4000000000000001E-2</v>
      </c>
    </row>
    <row r="16" spans="2:25" s="17" customFormat="1" ht="33.75" customHeight="1" x14ac:dyDescent="0.3">
      <c r="B16" s="734"/>
      <c r="C16" s="221"/>
      <c r="D16" s="521">
        <v>89</v>
      </c>
      <c r="E16" s="124" t="s">
        <v>10</v>
      </c>
      <c r="F16" s="165" t="s">
        <v>83</v>
      </c>
      <c r="G16" s="220">
        <v>90</v>
      </c>
      <c r="H16" s="98"/>
      <c r="I16" s="236">
        <v>18.13</v>
      </c>
      <c r="J16" s="84">
        <v>17.05</v>
      </c>
      <c r="K16" s="199">
        <v>3.69</v>
      </c>
      <c r="L16" s="355">
        <v>240.96</v>
      </c>
      <c r="M16" s="356">
        <v>0.06</v>
      </c>
      <c r="N16" s="89">
        <v>0.13</v>
      </c>
      <c r="O16" s="90">
        <v>1.06</v>
      </c>
      <c r="P16" s="90">
        <v>0</v>
      </c>
      <c r="Q16" s="91">
        <v>0</v>
      </c>
      <c r="R16" s="356">
        <v>17.03</v>
      </c>
      <c r="S16" s="90">
        <v>176.72</v>
      </c>
      <c r="T16" s="90">
        <v>23.18</v>
      </c>
      <c r="U16" s="90">
        <v>2.61</v>
      </c>
      <c r="V16" s="90">
        <v>317</v>
      </c>
      <c r="W16" s="90">
        <v>7.0000000000000001E-3</v>
      </c>
      <c r="X16" s="90">
        <v>3.5E-4</v>
      </c>
      <c r="Y16" s="95">
        <v>0.06</v>
      </c>
    </row>
    <row r="17" spans="2:25" s="17" customFormat="1" ht="33.75" customHeight="1" x14ac:dyDescent="0.3">
      <c r="B17" s="102"/>
      <c r="C17" s="221"/>
      <c r="D17" s="135">
        <v>53</v>
      </c>
      <c r="E17" s="97" t="s">
        <v>59</v>
      </c>
      <c r="F17" s="122" t="s">
        <v>56</v>
      </c>
      <c r="G17" s="97">
        <v>150</v>
      </c>
      <c r="H17" s="125"/>
      <c r="I17" s="80">
        <v>3.3</v>
      </c>
      <c r="J17" s="13">
        <v>4.95</v>
      </c>
      <c r="K17" s="24">
        <v>32.25</v>
      </c>
      <c r="L17" s="126">
        <v>186.45</v>
      </c>
      <c r="M17" s="80">
        <v>0.03</v>
      </c>
      <c r="N17" s="80">
        <v>0.03</v>
      </c>
      <c r="O17" s="13">
        <v>0</v>
      </c>
      <c r="P17" s="13">
        <v>18.899999999999999</v>
      </c>
      <c r="Q17" s="24">
        <v>0.08</v>
      </c>
      <c r="R17" s="231">
        <v>4.95</v>
      </c>
      <c r="S17" s="13">
        <v>79.83</v>
      </c>
      <c r="T17" s="34">
        <v>26.52</v>
      </c>
      <c r="U17" s="13">
        <v>0.53</v>
      </c>
      <c r="V17" s="13">
        <v>0.52</v>
      </c>
      <c r="W17" s="13">
        <v>0</v>
      </c>
      <c r="X17" s="13">
        <v>8.0000000000000002E-3</v>
      </c>
      <c r="Y17" s="46">
        <v>2.7E-2</v>
      </c>
    </row>
    <row r="18" spans="2:25" s="17" customFormat="1" ht="43.5" customHeight="1" x14ac:dyDescent="0.3">
      <c r="B18" s="102"/>
      <c r="C18" s="221"/>
      <c r="D18" s="525">
        <v>216</v>
      </c>
      <c r="E18" s="120" t="s">
        <v>18</v>
      </c>
      <c r="F18" s="335" t="s">
        <v>117</v>
      </c>
      <c r="G18" s="123">
        <v>200</v>
      </c>
      <c r="H18" s="248"/>
      <c r="I18" s="230">
        <v>0.26</v>
      </c>
      <c r="J18" s="16">
        <v>0</v>
      </c>
      <c r="K18" s="42">
        <v>15.46</v>
      </c>
      <c r="L18" s="178">
        <v>62</v>
      </c>
      <c r="M18" s="259">
        <v>0</v>
      </c>
      <c r="N18" s="20">
        <v>0</v>
      </c>
      <c r="O18" s="21">
        <v>4.4000000000000004</v>
      </c>
      <c r="P18" s="21">
        <v>0</v>
      </c>
      <c r="Q18" s="49">
        <v>0</v>
      </c>
      <c r="R18" s="259">
        <v>0.4</v>
      </c>
      <c r="S18" s="21">
        <v>0</v>
      </c>
      <c r="T18" s="21">
        <v>0</v>
      </c>
      <c r="U18" s="21">
        <v>0.04</v>
      </c>
      <c r="V18" s="21">
        <v>0.36</v>
      </c>
      <c r="W18" s="21">
        <v>0</v>
      </c>
      <c r="X18" s="21">
        <v>0</v>
      </c>
      <c r="Y18" s="49">
        <v>0</v>
      </c>
    </row>
    <row r="19" spans="2:25" s="17" customFormat="1" ht="33.75" customHeight="1" x14ac:dyDescent="0.3">
      <c r="B19" s="102"/>
      <c r="C19" s="221"/>
      <c r="D19" s="136">
        <v>119</v>
      </c>
      <c r="E19" s="123" t="s">
        <v>14</v>
      </c>
      <c r="F19" s="696" t="s">
        <v>52</v>
      </c>
      <c r="G19" s="124">
        <v>30</v>
      </c>
      <c r="H19" s="124"/>
      <c r="I19" s="20">
        <v>2.13</v>
      </c>
      <c r="J19" s="21">
        <v>0.21</v>
      </c>
      <c r="K19" s="22">
        <v>13.26</v>
      </c>
      <c r="L19" s="257">
        <v>72</v>
      </c>
      <c r="M19" s="259">
        <v>0.03</v>
      </c>
      <c r="N19" s="20">
        <v>0.01</v>
      </c>
      <c r="O19" s="21">
        <v>0</v>
      </c>
      <c r="P19" s="21">
        <v>0</v>
      </c>
      <c r="Q19" s="49">
        <v>0</v>
      </c>
      <c r="R19" s="259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3.75" customHeight="1" x14ac:dyDescent="0.3">
      <c r="B20" s="102"/>
      <c r="C20" s="221"/>
      <c r="D20" s="134">
        <v>120</v>
      </c>
      <c r="E20" s="123" t="s">
        <v>15</v>
      </c>
      <c r="F20" s="696" t="s">
        <v>45</v>
      </c>
      <c r="G20" s="124">
        <v>20</v>
      </c>
      <c r="H20" s="124"/>
      <c r="I20" s="20">
        <v>1.1399999999999999</v>
      </c>
      <c r="J20" s="21">
        <v>0.22</v>
      </c>
      <c r="K20" s="22">
        <v>7.44</v>
      </c>
      <c r="L20" s="257">
        <v>36.26</v>
      </c>
      <c r="M20" s="259">
        <v>0.02</v>
      </c>
      <c r="N20" s="20">
        <v>2.4E-2</v>
      </c>
      <c r="O20" s="21">
        <v>0.08</v>
      </c>
      <c r="P20" s="21">
        <v>0</v>
      </c>
      <c r="Q20" s="49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3.75" customHeight="1" x14ac:dyDescent="0.3">
      <c r="B21" s="102"/>
      <c r="C21" s="221"/>
      <c r="D21" s="753"/>
      <c r="E21" s="219"/>
      <c r="F21" s="167" t="s">
        <v>21</v>
      </c>
      <c r="G21" s="297">
        <f>SUM(G14:G20)</f>
        <v>790</v>
      </c>
      <c r="H21" s="120"/>
      <c r="I21" s="189">
        <f>SUM(I14:I20)</f>
        <v>30.36</v>
      </c>
      <c r="J21" s="15">
        <f>SUM(J14:J20)</f>
        <v>30.63</v>
      </c>
      <c r="K21" s="47">
        <f t="shared" ref="K21" si="1">SUM(K14:K20)</f>
        <v>96.500000000000014</v>
      </c>
      <c r="L21" s="301">
        <f>SUM(L14:L20)</f>
        <v>793.27</v>
      </c>
      <c r="M21" s="456">
        <f t="shared" ref="M21:Y21" si="2">SUM(M13:M20)</f>
        <v>0.22999999999999998</v>
      </c>
      <c r="N21" s="456">
        <f t="shared" si="2"/>
        <v>0.31400000000000006</v>
      </c>
      <c r="O21" s="457">
        <f t="shared" si="2"/>
        <v>13.46</v>
      </c>
      <c r="P21" s="457">
        <f t="shared" si="2"/>
        <v>186.70000000000002</v>
      </c>
      <c r="Q21" s="458">
        <f t="shared" si="2"/>
        <v>0.08</v>
      </c>
      <c r="R21" s="456">
        <f t="shared" si="2"/>
        <v>102.46000000000001</v>
      </c>
      <c r="S21" s="457">
        <f t="shared" si="2"/>
        <v>417.09000000000003</v>
      </c>
      <c r="T21" s="457">
        <f t="shared" si="2"/>
        <v>109.16</v>
      </c>
      <c r="U21" s="457">
        <f t="shared" si="2"/>
        <v>5.72</v>
      </c>
      <c r="V21" s="457">
        <f t="shared" si="2"/>
        <v>1191.68</v>
      </c>
      <c r="W21" s="457">
        <f t="shared" si="2"/>
        <v>2.4E-2</v>
      </c>
      <c r="X21" s="457">
        <f t="shared" si="2"/>
        <v>1.2450000000000001E-2</v>
      </c>
      <c r="Y21" s="528">
        <f t="shared" si="2"/>
        <v>0.16400000000000001</v>
      </c>
    </row>
    <row r="22" spans="2:25" s="17" customFormat="1" ht="33.75" customHeight="1" thickBot="1" x14ac:dyDescent="0.35">
      <c r="B22" s="245"/>
      <c r="C22" s="278"/>
      <c r="D22" s="754"/>
      <c r="E22" s="303"/>
      <c r="F22" s="168" t="s">
        <v>22</v>
      </c>
      <c r="G22" s="303"/>
      <c r="H22" s="698"/>
      <c r="I22" s="702"/>
      <c r="J22" s="704"/>
      <c r="K22" s="705"/>
      <c r="L22" s="302">
        <f>L21/23.5</f>
        <v>33.756170212765959</v>
      </c>
      <c r="M22" s="702"/>
      <c r="N22" s="703"/>
      <c r="O22" s="704"/>
      <c r="P22" s="704"/>
      <c r="Q22" s="765"/>
      <c r="R22" s="702"/>
      <c r="S22" s="704"/>
      <c r="T22" s="704"/>
      <c r="U22" s="704"/>
      <c r="V22" s="704"/>
      <c r="W22" s="704"/>
      <c r="X22" s="704"/>
      <c r="Y22" s="705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s="207" customFormat="1" ht="18" x14ac:dyDescent="0.3">
      <c r="D24" s="260"/>
      <c r="E24" s="261"/>
      <c r="F24" s="262"/>
      <c r="G24" s="263"/>
      <c r="H24" s="261"/>
      <c r="I24" s="261"/>
      <c r="J24" s="261"/>
      <c r="K24" s="26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27"/>
  <sheetViews>
    <sheetView tabSelected="1" zoomScale="70" zoomScaleNormal="70" workbookViewId="0">
      <selection activeCell="I25" sqref="I25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688" t="s">
        <v>1</v>
      </c>
      <c r="C2" s="769"/>
      <c r="D2" s="689"/>
      <c r="E2" s="688" t="s">
        <v>3</v>
      </c>
      <c r="F2" s="688" t="s">
        <v>184</v>
      </c>
      <c r="G2" s="690" t="s">
        <v>2</v>
      </c>
      <c r="H2" s="689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89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90" t="s">
        <v>23</v>
      </c>
      <c r="J4" s="891"/>
      <c r="K4" s="892"/>
      <c r="L4" s="878" t="s">
        <v>170</v>
      </c>
      <c r="M4" s="868" t="s">
        <v>24</v>
      </c>
      <c r="N4" s="869"/>
      <c r="O4" s="870"/>
      <c r="P4" s="870"/>
      <c r="Q4" s="870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28.5" customHeight="1" thickBot="1" x14ac:dyDescent="0.35">
      <c r="B5" s="876"/>
      <c r="C5" s="880"/>
      <c r="D5" s="879"/>
      <c r="E5" s="876"/>
      <c r="F5" s="876"/>
      <c r="G5" s="876"/>
      <c r="H5" s="876"/>
      <c r="I5" s="463" t="s">
        <v>27</v>
      </c>
      <c r="J5" s="454" t="s">
        <v>28</v>
      </c>
      <c r="K5" s="463" t="s">
        <v>29</v>
      </c>
      <c r="L5" s="879"/>
      <c r="M5" s="475" t="s">
        <v>30</v>
      </c>
      <c r="N5" s="475" t="s">
        <v>103</v>
      </c>
      <c r="O5" s="475" t="s">
        <v>31</v>
      </c>
      <c r="P5" s="483" t="s">
        <v>104</v>
      </c>
      <c r="Q5" s="655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26.4" customHeight="1" x14ac:dyDescent="0.3">
      <c r="B6" s="730" t="s">
        <v>6</v>
      </c>
      <c r="C6" s="112"/>
      <c r="D6" s="493">
        <v>24</v>
      </c>
      <c r="E6" s="283" t="s">
        <v>20</v>
      </c>
      <c r="F6" s="716" t="s">
        <v>99</v>
      </c>
      <c r="G6" s="128">
        <v>150</v>
      </c>
      <c r="H6" s="283">
        <v>23.33</v>
      </c>
      <c r="I6" s="249">
        <v>0.6</v>
      </c>
      <c r="J6" s="40">
        <v>0</v>
      </c>
      <c r="K6" s="41">
        <v>16.95</v>
      </c>
      <c r="L6" s="299">
        <v>69</v>
      </c>
      <c r="M6" s="249">
        <v>0.01</v>
      </c>
      <c r="N6" s="40">
        <v>0.03</v>
      </c>
      <c r="O6" s="40">
        <v>19.5</v>
      </c>
      <c r="P6" s="40">
        <v>0</v>
      </c>
      <c r="Q6" s="41">
        <v>0</v>
      </c>
      <c r="R6" s="50">
        <v>24</v>
      </c>
      <c r="S6" s="38">
        <v>16.5</v>
      </c>
      <c r="T6" s="38">
        <v>13.5</v>
      </c>
      <c r="U6" s="38">
        <v>3.3</v>
      </c>
      <c r="V6" s="38">
        <v>417</v>
      </c>
      <c r="W6" s="38">
        <v>3.0000000000000001E-3</v>
      </c>
      <c r="X6" s="38">
        <v>5.0000000000000001E-4</v>
      </c>
      <c r="Y6" s="212">
        <v>1.4999999999999999E-2</v>
      </c>
    </row>
    <row r="7" spans="2:25" s="17" customFormat="1" ht="36" customHeight="1" x14ac:dyDescent="0.3">
      <c r="B7" s="744"/>
      <c r="C7" s="840" t="s">
        <v>70</v>
      </c>
      <c r="D7" s="607">
        <v>81</v>
      </c>
      <c r="E7" s="154" t="s">
        <v>10</v>
      </c>
      <c r="F7" s="522" t="s">
        <v>66</v>
      </c>
      <c r="G7" s="171">
        <v>90</v>
      </c>
      <c r="H7" s="154">
        <v>35.01</v>
      </c>
      <c r="I7" s="232">
        <v>22.41</v>
      </c>
      <c r="J7" s="69">
        <v>15.3</v>
      </c>
      <c r="K7" s="105">
        <v>0.54</v>
      </c>
      <c r="L7" s="376">
        <v>229.77</v>
      </c>
      <c r="M7" s="232">
        <v>0.05</v>
      </c>
      <c r="N7" s="69">
        <v>0.14000000000000001</v>
      </c>
      <c r="O7" s="69">
        <v>1.24</v>
      </c>
      <c r="P7" s="69">
        <v>28.8</v>
      </c>
      <c r="Q7" s="105">
        <v>0</v>
      </c>
      <c r="R7" s="68">
        <v>27.54</v>
      </c>
      <c r="S7" s="69">
        <v>170.72</v>
      </c>
      <c r="T7" s="69">
        <v>21.15</v>
      </c>
      <c r="U7" s="69">
        <v>1.2</v>
      </c>
      <c r="V7" s="69">
        <v>240.57</v>
      </c>
      <c r="W7" s="69">
        <v>4.0000000000000001E-3</v>
      </c>
      <c r="X7" s="69">
        <v>0</v>
      </c>
      <c r="Y7" s="105">
        <v>0.14000000000000001</v>
      </c>
    </row>
    <row r="8" spans="2:25" s="17" customFormat="1" ht="26.25" customHeight="1" x14ac:dyDescent="0.3">
      <c r="B8" s="744"/>
      <c r="C8" s="115"/>
      <c r="D8" s="134">
        <v>54</v>
      </c>
      <c r="E8" s="120" t="s">
        <v>47</v>
      </c>
      <c r="F8" s="361" t="s">
        <v>40</v>
      </c>
      <c r="G8" s="123">
        <v>150</v>
      </c>
      <c r="H8" s="158">
        <v>10.07</v>
      </c>
      <c r="I8" s="259">
        <v>7.2</v>
      </c>
      <c r="J8" s="21">
        <v>5.0999999999999996</v>
      </c>
      <c r="K8" s="49">
        <v>33.9</v>
      </c>
      <c r="L8" s="258">
        <v>210.3</v>
      </c>
      <c r="M8" s="259">
        <v>0.21</v>
      </c>
      <c r="N8" s="21">
        <v>0.11</v>
      </c>
      <c r="O8" s="21">
        <v>0</v>
      </c>
      <c r="P8" s="21">
        <v>0</v>
      </c>
      <c r="Q8" s="22">
        <v>0</v>
      </c>
      <c r="R8" s="259">
        <v>14.55</v>
      </c>
      <c r="S8" s="21">
        <v>208.87</v>
      </c>
      <c r="T8" s="21">
        <v>139.99</v>
      </c>
      <c r="U8" s="21">
        <v>4.68</v>
      </c>
      <c r="V8" s="21">
        <v>273.8</v>
      </c>
      <c r="W8" s="21">
        <v>3.0000000000000001E-3</v>
      </c>
      <c r="X8" s="21">
        <v>5.0000000000000001E-3</v>
      </c>
      <c r="Y8" s="49">
        <v>0.02</v>
      </c>
    </row>
    <row r="9" spans="2:25" s="37" customFormat="1" ht="33" customHeight="1" x14ac:dyDescent="0.3">
      <c r="B9" s="744"/>
      <c r="C9" s="113"/>
      <c r="D9" s="521">
        <v>95</v>
      </c>
      <c r="E9" s="97" t="s">
        <v>18</v>
      </c>
      <c r="F9" s="363" t="s">
        <v>128</v>
      </c>
      <c r="G9" s="684">
        <v>200</v>
      </c>
      <c r="H9" s="156">
        <v>8.81</v>
      </c>
      <c r="I9" s="230">
        <v>0</v>
      </c>
      <c r="J9" s="16">
        <v>0</v>
      </c>
      <c r="K9" s="42">
        <v>20.2</v>
      </c>
      <c r="L9" s="239">
        <v>81.400000000000006</v>
      </c>
      <c r="M9" s="230">
        <v>0.1</v>
      </c>
      <c r="N9" s="16">
        <v>0.1</v>
      </c>
      <c r="O9" s="16">
        <v>3</v>
      </c>
      <c r="P9" s="16">
        <v>79.2</v>
      </c>
      <c r="Q9" s="42">
        <v>0.96</v>
      </c>
      <c r="R9" s="18">
        <v>0</v>
      </c>
      <c r="S9" s="16">
        <v>0</v>
      </c>
      <c r="T9" s="33">
        <v>0</v>
      </c>
      <c r="U9" s="16">
        <v>0</v>
      </c>
      <c r="V9" s="16">
        <v>0</v>
      </c>
      <c r="W9" s="16">
        <v>0</v>
      </c>
      <c r="X9" s="16">
        <v>0</v>
      </c>
      <c r="Y9" s="46">
        <v>0</v>
      </c>
    </row>
    <row r="10" spans="2:25" s="37" customFormat="1" ht="26.25" customHeight="1" x14ac:dyDescent="0.3">
      <c r="B10" s="744"/>
      <c r="C10" s="113"/>
      <c r="D10" s="136">
        <v>119</v>
      </c>
      <c r="E10" s="123" t="s">
        <v>14</v>
      </c>
      <c r="F10" s="719" t="s">
        <v>52</v>
      </c>
      <c r="G10" s="173">
        <v>20</v>
      </c>
      <c r="H10" s="120">
        <v>0.84</v>
      </c>
      <c r="I10" s="230">
        <v>1.4</v>
      </c>
      <c r="J10" s="16">
        <v>0.14000000000000001</v>
      </c>
      <c r="K10" s="42">
        <v>8.8000000000000007</v>
      </c>
      <c r="L10" s="239">
        <v>48</v>
      </c>
      <c r="M10" s="230">
        <v>0.02</v>
      </c>
      <c r="N10" s="16">
        <v>6.0000000000000001E-3</v>
      </c>
      <c r="O10" s="16">
        <v>0</v>
      </c>
      <c r="P10" s="16">
        <v>0</v>
      </c>
      <c r="Q10" s="42">
        <v>0</v>
      </c>
      <c r="R10" s="18">
        <v>7.4</v>
      </c>
      <c r="S10" s="16">
        <v>43.6</v>
      </c>
      <c r="T10" s="16">
        <v>13</v>
      </c>
      <c r="U10" s="18">
        <v>0.56000000000000005</v>
      </c>
      <c r="V10" s="16">
        <v>18.600000000000001</v>
      </c>
      <c r="W10" s="16">
        <v>5.9999999999999995E-4</v>
      </c>
      <c r="X10" s="18">
        <v>1E-3</v>
      </c>
      <c r="Y10" s="42">
        <v>0</v>
      </c>
    </row>
    <row r="11" spans="2:25" s="37" customFormat="1" ht="23.25" customHeight="1" x14ac:dyDescent="0.3">
      <c r="B11" s="744"/>
      <c r="C11" s="113"/>
      <c r="D11" s="134">
        <v>120</v>
      </c>
      <c r="E11" s="120" t="s">
        <v>15</v>
      </c>
      <c r="F11" s="719" t="s">
        <v>13</v>
      </c>
      <c r="G11" s="123">
        <v>20</v>
      </c>
      <c r="H11" s="120">
        <v>1.23</v>
      </c>
      <c r="I11" s="230">
        <v>1.1399999999999999</v>
      </c>
      <c r="J11" s="16">
        <v>0.22</v>
      </c>
      <c r="K11" s="42">
        <v>7.44</v>
      </c>
      <c r="L11" s="240">
        <v>36.26</v>
      </c>
      <c r="M11" s="259">
        <v>0.02</v>
      </c>
      <c r="N11" s="21">
        <v>2.4E-2</v>
      </c>
      <c r="O11" s="21">
        <v>0.08</v>
      </c>
      <c r="P11" s="21">
        <v>0</v>
      </c>
      <c r="Q11" s="49">
        <v>0</v>
      </c>
      <c r="R11" s="20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44"/>
      <c r="C12" s="840" t="s">
        <v>70</v>
      </c>
      <c r="D12" s="607"/>
      <c r="E12" s="154"/>
      <c r="F12" s="406" t="s">
        <v>21</v>
      </c>
      <c r="G12" s="273">
        <f>G6+G7+G8+G9+G10+G11</f>
        <v>630</v>
      </c>
      <c r="H12" s="154">
        <f>SUM(H6:H11)</f>
        <v>79.290000000000006</v>
      </c>
      <c r="I12" s="292">
        <f>I6+I7+I8+I9+I10+I11</f>
        <v>32.75</v>
      </c>
      <c r="J12" s="59">
        <f>J6+J7+J8+J9+J10+J11</f>
        <v>20.759999999999998</v>
      </c>
      <c r="K12" s="79">
        <f>K6+K7+K8+K9+K10+K11</f>
        <v>87.83</v>
      </c>
      <c r="L12" s="585">
        <f>L6+L7+L8+L9+L10+L11</f>
        <v>674.73</v>
      </c>
      <c r="M12" s="292">
        <f>M6+M7+M8+M9+M10+M11</f>
        <v>0.41000000000000003</v>
      </c>
      <c r="N12" s="59">
        <f>N6+N7+N8+N9+N10+N11</f>
        <v>0.41000000000000003</v>
      </c>
      <c r="O12" s="59">
        <f>O6+O7+O8+O9+O10+O11</f>
        <v>23.819999999999997</v>
      </c>
      <c r="P12" s="59">
        <f>P6+P7+P8+P9+P10+P11</f>
        <v>108</v>
      </c>
      <c r="Q12" s="79">
        <f>Q6+Q7+Q8+Q9+Q10+Q11</f>
        <v>0.96</v>
      </c>
      <c r="R12" s="491">
        <f>R6+R7+R8+R9+R10+R11</f>
        <v>80.290000000000006</v>
      </c>
      <c r="S12" s="59">
        <f>S6+S7+S8+S9+S10+S11</f>
        <v>463.69000000000005</v>
      </c>
      <c r="T12" s="59">
        <f>T6+T7+T8+T9+T10+T11</f>
        <v>195.84</v>
      </c>
      <c r="U12" s="59">
        <f>U6+U7+U8+U9+U10+U11</f>
        <v>10.200000000000001</v>
      </c>
      <c r="V12" s="59">
        <f>V6+V7+V8+V9+V10+V11</f>
        <v>1023.4699999999999</v>
      </c>
      <c r="W12" s="59">
        <f>W6+W7+W8+W9+W10+W11</f>
        <v>1.26E-2</v>
      </c>
      <c r="X12" s="59">
        <f>X6+X7+X8+X9+X10+X11</f>
        <v>8.5000000000000006E-3</v>
      </c>
      <c r="Y12" s="79">
        <f>Y6+Y7+Y8+Y9+Y10+Y11</f>
        <v>0.18700000000000003</v>
      </c>
    </row>
    <row r="13" spans="2:25" s="37" customFormat="1" ht="28.5" customHeight="1" thickBot="1" x14ac:dyDescent="0.35">
      <c r="B13" s="766"/>
      <c r="C13" s="848" t="s">
        <v>70</v>
      </c>
      <c r="D13" s="467"/>
      <c r="E13" s="155"/>
      <c r="F13" s="408" t="s">
        <v>22</v>
      </c>
      <c r="G13" s="174"/>
      <c r="H13" s="155"/>
      <c r="I13" s="555"/>
      <c r="J13" s="359"/>
      <c r="K13" s="360"/>
      <c r="L13" s="377">
        <f>L12/23.5</f>
        <v>28.711914893617021</v>
      </c>
      <c r="M13" s="555"/>
      <c r="N13" s="359"/>
      <c r="O13" s="359"/>
      <c r="P13" s="359"/>
      <c r="Q13" s="360"/>
      <c r="R13" s="388"/>
      <c r="S13" s="359"/>
      <c r="T13" s="359"/>
      <c r="U13" s="359"/>
      <c r="V13" s="359"/>
      <c r="W13" s="359"/>
      <c r="X13" s="359"/>
      <c r="Y13" s="360"/>
    </row>
    <row r="14" spans="2:25" s="17" customFormat="1" ht="33.75" customHeight="1" thickBot="1" x14ac:dyDescent="0.35">
      <c r="B14" s="654"/>
      <c r="C14" s="407" t="s">
        <v>70</v>
      </c>
      <c r="D14" s="174"/>
      <c r="E14" s="155"/>
      <c r="F14" s="408" t="s">
        <v>22</v>
      </c>
      <c r="G14" s="409"/>
      <c r="H14" s="155"/>
      <c r="I14" s="410"/>
      <c r="J14" s="411"/>
      <c r="K14" s="412"/>
      <c r="L14" s="574" t="e">
        <f>#REF!/23.5</f>
        <v>#REF!</v>
      </c>
      <c r="M14" s="410"/>
      <c r="N14" s="411"/>
      <c r="O14" s="411"/>
      <c r="P14" s="411"/>
      <c r="Q14" s="448"/>
      <c r="R14" s="410"/>
      <c r="S14" s="411"/>
      <c r="T14" s="411"/>
      <c r="U14" s="411"/>
      <c r="V14" s="411"/>
      <c r="W14" s="411"/>
      <c r="X14" s="411"/>
      <c r="Y14" s="412"/>
    </row>
    <row r="15" spans="2:25" x14ac:dyDescent="0.3">
      <c r="B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" x14ac:dyDescent="0.3">
      <c r="B16" s="478" t="s">
        <v>61</v>
      </c>
      <c r="C16" s="109"/>
      <c r="D16" s="479"/>
      <c r="E16" s="480"/>
      <c r="F16" s="26"/>
      <c r="G16" s="27"/>
      <c r="H16" s="11"/>
      <c r="I16" s="9"/>
      <c r="J16" s="11"/>
      <c r="K16" s="11"/>
    </row>
    <row r="17" spans="2:11" ht="18" x14ac:dyDescent="0.3">
      <c r="B17" s="481" t="s">
        <v>62</v>
      </c>
      <c r="C17" s="110"/>
      <c r="D17" s="482"/>
      <c r="E17" s="482"/>
      <c r="F17" s="26"/>
      <c r="G17" s="27"/>
      <c r="H17" s="11"/>
      <c r="I17" s="11"/>
      <c r="J17" s="11"/>
      <c r="K17" s="11"/>
    </row>
    <row r="18" spans="2:11" ht="18" x14ac:dyDescent="0.3">
      <c r="E18" s="11"/>
      <c r="F18" s="26"/>
      <c r="G18" s="27"/>
      <c r="H18" s="11"/>
      <c r="I18" s="11"/>
      <c r="J18" s="11"/>
      <c r="K18" s="11"/>
    </row>
    <row r="19" spans="2:11" ht="18" x14ac:dyDescent="0.3">
      <c r="E19" s="11"/>
      <c r="F19" s="26"/>
      <c r="G19" s="27"/>
      <c r="H19" s="11"/>
      <c r="I19" s="11"/>
      <c r="J19" s="11"/>
      <c r="K19" s="11"/>
    </row>
    <row r="20" spans="2:11" ht="18" x14ac:dyDescent="0.3">
      <c r="E20" s="11"/>
      <c r="F20" s="26"/>
      <c r="G20" s="27"/>
      <c r="H20" s="11"/>
      <c r="I20" s="11"/>
      <c r="J20" s="11"/>
      <c r="K20" s="11"/>
    </row>
    <row r="21" spans="2:11" x14ac:dyDescent="0.3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  <row r="26" spans="2:11" x14ac:dyDescent="0.3">
      <c r="E26" s="11"/>
      <c r="F26" s="11"/>
      <c r="G26" s="11"/>
      <c r="H26" s="11"/>
      <c r="I26" s="11"/>
      <c r="J26" s="11"/>
      <c r="K26" s="11"/>
    </row>
    <row r="27" spans="2:11" x14ac:dyDescent="0.3">
      <c r="E27" s="11"/>
      <c r="F27" s="11"/>
      <c r="G27" s="11"/>
      <c r="H27" s="11"/>
      <c r="I27" s="11"/>
      <c r="J27" s="11"/>
      <c r="K27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H2" sqref="H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729">
        <v>8</v>
      </c>
      <c r="I2" s="6"/>
      <c r="L2" s="8"/>
      <c r="M2" s="7"/>
      <c r="N2" s="1"/>
      <c r="O2" s="2"/>
    </row>
    <row r="3" spans="2:25" ht="15" thickBot="1" x14ac:dyDescent="0.35">
      <c r="B3" s="771"/>
      <c r="C3" s="771"/>
      <c r="D3" s="769"/>
      <c r="E3" s="771"/>
      <c r="F3" s="771"/>
      <c r="G3" s="771"/>
      <c r="H3" s="77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86"/>
      <c r="Q4" s="871"/>
      <c r="R4" s="872" t="s">
        <v>25</v>
      </c>
      <c r="S4" s="873"/>
      <c r="T4" s="873"/>
      <c r="U4" s="873"/>
      <c r="V4" s="873"/>
      <c r="W4" s="873"/>
      <c r="X4" s="873"/>
      <c r="Y4" s="874"/>
    </row>
    <row r="5" spans="2:25" s="17" customFormat="1" ht="50.25" customHeight="1" thickBot="1" x14ac:dyDescent="0.35">
      <c r="B5" s="876"/>
      <c r="C5" s="880"/>
      <c r="D5" s="879"/>
      <c r="E5" s="876"/>
      <c r="F5" s="876"/>
      <c r="G5" s="880"/>
      <c r="H5" s="876"/>
      <c r="I5" s="463" t="s">
        <v>27</v>
      </c>
      <c r="J5" s="454" t="s">
        <v>28</v>
      </c>
      <c r="K5" s="463" t="s">
        <v>29</v>
      </c>
      <c r="L5" s="879"/>
      <c r="M5" s="475" t="s">
        <v>30</v>
      </c>
      <c r="N5" s="475" t="s">
        <v>103</v>
      </c>
      <c r="O5" s="655" t="s">
        <v>31</v>
      </c>
      <c r="P5" s="567" t="s">
        <v>104</v>
      </c>
      <c r="Q5" s="72" t="s">
        <v>105</v>
      </c>
      <c r="R5" s="475" t="s">
        <v>32</v>
      </c>
      <c r="S5" s="475" t="s">
        <v>33</v>
      </c>
      <c r="T5" s="475" t="s">
        <v>34</v>
      </c>
      <c r="U5" s="475" t="s">
        <v>35</v>
      </c>
      <c r="V5" s="475" t="s">
        <v>106</v>
      </c>
      <c r="W5" s="475" t="s">
        <v>107</v>
      </c>
      <c r="X5" s="475" t="s">
        <v>108</v>
      </c>
      <c r="Y5" s="660" t="s">
        <v>109</v>
      </c>
    </row>
    <row r="6" spans="2:25" s="17" customFormat="1" ht="38.25" customHeight="1" x14ac:dyDescent="0.3">
      <c r="B6" s="788" t="s">
        <v>6</v>
      </c>
      <c r="C6" s="825"/>
      <c r="D6" s="818">
        <v>23</v>
      </c>
      <c r="E6" s="772" t="s">
        <v>20</v>
      </c>
      <c r="F6" s="568" t="s">
        <v>144</v>
      </c>
      <c r="G6" s="644">
        <v>60</v>
      </c>
      <c r="H6" s="468"/>
      <c r="I6" s="39">
        <v>0.56999999999999995</v>
      </c>
      <c r="J6" s="40">
        <v>0.36</v>
      </c>
      <c r="K6" s="45">
        <v>1.92</v>
      </c>
      <c r="L6" s="180">
        <v>11.4</v>
      </c>
      <c r="M6" s="249">
        <v>0.03</v>
      </c>
      <c r="N6" s="40">
        <v>0.02</v>
      </c>
      <c r="O6" s="52">
        <v>10.5</v>
      </c>
      <c r="P6" s="571">
        <v>40</v>
      </c>
      <c r="Q6" s="45">
        <v>0</v>
      </c>
      <c r="R6" s="249">
        <v>11.1</v>
      </c>
      <c r="S6" s="40">
        <v>20.399999999999999</v>
      </c>
      <c r="T6" s="40">
        <v>10.199999999999999</v>
      </c>
      <c r="U6" s="40">
        <v>0.45</v>
      </c>
      <c r="V6" s="52">
        <v>145.80000000000001</v>
      </c>
      <c r="W6" s="52">
        <v>5.9999999999999995E-4</v>
      </c>
      <c r="X6" s="52">
        <v>1E-4</v>
      </c>
      <c r="Y6" s="53">
        <v>0.01</v>
      </c>
    </row>
    <row r="7" spans="2:25" s="37" customFormat="1" ht="37.5" customHeight="1" x14ac:dyDescent="0.3">
      <c r="B7" s="744"/>
      <c r="C7" s="442"/>
      <c r="D7" s="124">
        <v>75</v>
      </c>
      <c r="E7" s="521" t="s">
        <v>10</v>
      </c>
      <c r="F7" s="121" t="s">
        <v>112</v>
      </c>
      <c r="G7" s="124">
        <v>90</v>
      </c>
      <c r="H7" s="124"/>
      <c r="I7" s="18">
        <v>12.42</v>
      </c>
      <c r="J7" s="16">
        <v>2.88</v>
      </c>
      <c r="K7" s="19">
        <v>4.59</v>
      </c>
      <c r="L7" s="178">
        <v>93.51</v>
      </c>
      <c r="M7" s="230">
        <v>0.08</v>
      </c>
      <c r="N7" s="16">
        <v>0.09</v>
      </c>
      <c r="O7" s="21">
        <v>1.34</v>
      </c>
      <c r="P7" s="21">
        <v>170</v>
      </c>
      <c r="Q7" s="19">
        <v>0.16</v>
      </c>
      <c r="R7" s="230">
        <v>35.15</v>
      </c>
      <c r="S7" s="16">
        <v>162.82</v>
      </c>
      <c r="T7" s="16">
        <v>46.09</v>
      </c>
      <c r="U7" s="16">
        <v>0.81</v>
      </c>
      <c r="V7" s="21">
        <v>343.63</v>
      </c>
      <c r="W7" s="21">
        <v>0.108</v>
      </c>
      <c r="X7" s="21">
        <v>1.17E-2</v>
      </c>
      <c r="Y7" s="49">
        <v>0.51</v>
      </c>
    </row>
    <row r="8" spans="2:25" s="37" customFormat="1" ht="37.5" customHeight="1" x14ac:dyDescent="0.3">
      <c r="B8" s="744"/>
      <c r="C8" s="813" t="s">
        <v>68</v>
      </c>
      <c r="D8" s="170">
        <v>50</v>
      </c>
      <c r="E8" s="153" t="s">
        <v>59</v>
      </c>
      <c r="F8" s="819" t="s">
        <v>86</v>
      </c>
      <c r="G8" s="170">
        <v>150</v>
      </c>
      <c r="H8" s="170"/>
      <c r="I8" s="820">
        <v>3.3</v>
      </c>
      <c r="J8" s="821">
        <v>7.8</v>
      </c>
      <c r="K8" s="822">
        <v>22.35</v>
      </c>
      <c r="L8" s="823">
        <v>173.1</v>
      </c>
      <c r="M8" s="62">
        <v>0.14000000000000001</v>
      </c>
      <c r="N8" s="62">
        <v>0.12</v>
      </c>
      <c r="O8" s="63">
        <v>18.149999999999999</v>
      </c>
      <c r="P8" s="63">
        <v>21.6</v>
      </c>
      <c r="Q8" s="107">
        <v>0.1</v>
      </c>
      <c r="R8" s="291">
        <v>36.36</v>
      </c>
      <c r="S8" s="63">
        <v>85.5</v>
      </c>
      <c r="T8" s="63">
        <v>27.8</v>
      </c>
      <c r="U8" s="63">
        <v>1.1399999999999999</v>
      </c>
      <c r="V8" s="63">
        <v>701.4</v>
      </c>
      <c r="W8" s="63">
        <v>8.0000000000000002E-3</v>
      </c>
      <c r="X8" s="63">
        <v>2E-3</v>
      </c>
      <c r="Y8" s="64">
        <v>4.2000000000000003E-2</v>
      </c>
    </row>
    <row r="9" spans="2:25" s="37" customFormat="1" ht="37.5" customHeight="1" x14ac:dyDescent="0.3">
      <c r="B9" s="744"/>
      <c r="C9" s="372" t="s">
        <v>70</v>
      </c>
      <c r="D9" s="171">
        <v>226</v>
      </c>
      <c r="E9" s="607" t="s">
        <v>59</v>
      </c>
      <c r="F9" s="522" t="s">
        <v>135</v>
      </c>
      <c r="G9" s="663">
        <v>150</v>
      </c>
      <c r="H9" s="171"/>
      <c r="I9" s="68">
        <v>3.3</v>
      </c>
      <c r="J9" s="69">
        <v>3.9</v>
      </c>
      <c r="K9" s="459">
        <v>25.6</v>
      </c>
      <c r="L9" s="824">
        <v>151.35</v>
      </c>
      <c r="M9" s="232">
        <v>0.15</v>
      </c>
      <c r="N9" s="69">
        <v>0.11</v>
      </c>
      <c r="O9" s="69">
        <v>21</v>
      </c>
      <c r="P9" s="69">
        <v>15.3</v>
      </c>
      <c r="Q9" s="459">
        <v>0.06</v>
      </c>
      <c r="R9" s="232">
        <v>14.01</v>
      </c>
      <c r="S9" s="69">
        <v>78.63</v>
      </c>
      <c r="T9" s="69">
        <v>29.37</v>
      </c>
      <c r="U9" s="69">
        <v>1.32</v>
      </c>
      <c r="V9" s="69">
        <v>805.4</v>
      </c>
      <c r="W9" s="69">
        <v>0.02</v>
      </c>
      <c r="X9" s="69">
        <v>0</v>
      </c>
      <c r="Y9" s="105">
        <v>0.05</v>
      </c>
    </row>
    <row r="10" spans="2:25" s="37" customFormat="1" ht="37.5" customHeight="1" x14ac:dyDescent="0.3">
      <c r="B10" s="744"/>
      <c r="C10" s="442"/>
      <c r="D10" s="124">
        <v>98</v>
      </c>
      <c r="E10" s="123" t="s">
        <v>18</v>
      </c>
      <c r="F10" s="741" t="s">
        <v>17</v>
      </c>
      <c r="G10" s="173">
        <v>200</v>
      </c>
      <c r="H10" s="120"/>
      <c r="I10" s="230">
        <v>0.4</v>
      </c>
      <c r="J10" s="16">
        <v>0</v>
      </c>
      <c r="K10" s="42">
        <v>27</v>
      </c>
      <c r="L10" s="240">
        <v>110</v>
      </c>
      <c r="M10" s="230">
        <v>0.05</v>
      </c>
      <c r="N10" s="16">
        <v>0.02</v>
      </c>
      <c r="O10" s="16">
        <v>0</v>
      </c>
      <c r="P10" s="16">
        <v>0</v>
      </c>
      <c r="Q10" s="19">
        <v>0</v>
      </c>
      <c r="R10" s="230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37" customFormat="1" ht="37.5" customHeight="1" x14ac:dyDescent="0.3">
      <c r="B11" s="744"/>
      <c r="C11" s="442"/>
      <c r="D11" s="202">
        <v>119</v>
      </c>
      <c r="E11" s="521" t="s">
        <v>14</v>
      </c>
      <c r="F11" s="121" t="s">
        <v>52</v>
      </c>
      <c r="G11" s="124">
        <v>35</v>
      </c>
      <c r="H11" s="124"/>
      <c r="I11" s="20">
        <v>2.66</v>
      </c>
      <c r="J11" s="21">
        <v>0.28000000000000003</v>
      </c>
      <c r="K11" s="22">
        <v>17.22</v>
      </c>
      <c r="L11" s="257">
        <v>82.25</v>
      </c>
      <c r="M11" s="259">
        <v>0.04</v>
      </c>
      <c r="N11" s="21">
        <v>0.01</v>
      </c>
      <c r="O11" s="21">
        <v>0</v>
      </c>
      <c r="P11" s="21">
        <v>0</v>
      </c>
      <c r="Q11" s="22">
        <v>0</v>
      </c>
      <c r="R11" s="259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9">
        <v>0</v>
      </c>
    </row>
    <row r="12" spans="2:25" s="37" customFormat="1" ht="26.25" customHeight="1" x14ac:dyDescent="0.3">
      <c r="B12" s="744"/>
      <c r="C12" s="442"/>
      <c r="D12" s="123">
        <v>120</v>
      </c>
      <c r="E12" s="134" t="s">
        <v>15</v>
      </c>
      <c r="F12" s="719" t="s">
        <v>13</v>
      </c>
      <c r="G12" s="123">
        <v>20</v>
      </c>
      <c r="H12" s="123"/>
      <c r="I12" s="18">
        <v>1.1399999999999999</v>
      </c>
      <c r="J12" s="16">
        <v>0.22</v>
      </c>
      <c r="K12" s="19">
        <v>7.44</v>
      </c>
      <c r="L12" s="179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25" customHeight="1" x14ac:dyDescent="0.3">
      <c r="B13" s="744"/>
      <c r="C13" s="371" t="s">
        <v>68</v>
      </c>
      <c r="D13" s="170"/>
      <c r="E13" s="153"/>
      <c r="F13" s="402" t="s">
        <v>21</v>
      </c>
      <c r="G13" s="170">
        <f>G6+G7+G8+G10+G11+G12</f>
        <v>555</v>
      </c>
      <c r="H13" s="170"/>
      <c r="I13" s="62">
        <f t="shared" ref="I13:Y13" si="0">I6+I7+I8+I10+I11+I12</f>
        <v>20.49</v>
      </c>
      <c r="J13" s="63">
        <f t="shared" si="0"/>
        <v>11.54</v>
      </c>
      <c r="K13" s="107">
        <f t="shared" si="0"/>
        <v>80.52</v>
      </c>
      <c r="L13" s="826">
        <f t="shared" si="0"/>
        <v>506.52</v>
      </c>
      <c r="M13" s="291">
        <f t="shared" si="0"/>
        <v>0.36</v>
      </c>
      <c r="N13" s="63">
        <f t="shared" si="0"/>
        <v>0.28399999999999997</v>
      </c>
      <c r="O13" s="63">
        <f t="shared" si="0"/>
        <v>30.069999999999997</v>
      </c>
      <c r="P13" s="63">
        <f t="shared" si="0"/>
        <v>231.6</v>
      </c>
      <c r="Q13" s="107">
        <f t="shared" si="0"/>
        <v>0.26</v>
      </c>
      <c r="R13" s="291">
        <f t="shared" si="0"/>
        <v>113.05999999999999</v>
      </c>
      <c r="S13" s="63">
        <f t="shared" si="0"/>
        <v>413.57000000000005</v>
      </c>
      <c r="T13" s="63">
        <f t="shared" si="0"/>
        <v>126.44000000000001</v>
      </c>
      <c r="U13" s="63">
        <f t="shared" si="0"/>
        <v>4.5</v>
      </c>
      <c r="V13" s="63">
        <f t="shared" si="0"/>
        <v>1338.7299999999998</v>
      </c>
      <c r="W13" s="63">
        <f t="shared" si="0"/>
        <v>0.12160000000000001</v>
      </c>
      <c r="X13" s="63">
        <f t="shared" si="0"/>
        <v>2.0799999999999999E-2</v>
      </c>
      <c r="Y13" s="64">
        <f t="shared" si="0"/>
        <v>0.57400000000000007</v>
      </c>
    </row>
    <row r="14" spans="2:25" s="37" customFormat="1" ht="26.25" customHeight="1" x14ac:dyDescent="0.3">
      <c r="B14" s="744"/>
      <c r="C14" s="372" t="s">
        <v>70</v>
      </c>
      <c r="D14" s="171"/>
      <c r="E14" s="154"/>
      <c r="F14" s="406" t="s">
        <v>21</v>
      </c>
      <c r="G14" s="171">
        <f>G6+G7+G9+G10+G11+G12</f>
        <v>555</v>
      </c>
      <c r="H14" s="171"/>
      <c r="I14" s="68">
        <f t="shared" ref="I14:Y14" si="1">I6+I7+I9+I10+I11+I12</f>
        <v>20.49</v>
      </c>
      <c r="J14" s="69">
        <f t="shared" si="1"/>
        <v>7.64</v>
      </c>
      <c r="K14" s="459">
        <f t="shared" si="1"/>
        <v>83.77</v>
      </c>
      <c r="L14" s="828">
        <f t="shared" si="1"/>
        <v>484.77</v>
      </c>
      <c r="M14" s="232">
        <f t="shared" si="1"/>
        <v>0.37</v>
      </c>
      <c r="N14" s="69">
        <f t="shared" si="1"/>
        <v>0.27400000000000002</v>
      </c>
      <c r="O14" s="69">
        <f t="shared" si="1"/>
        <v>32.92</v>
      </c>
      <c r="P14" s="69">
        <f t="shared" si="1"/>
        <v>225.3</v>
      </c>
      <c r="Q14" s="459">
        <f t="shared" si="1"/>
        <v>0.22</v>
      </c>
      <c r="R14" s="232">
        <f t="shared" si="1"/>
        <v>90.71</v>
      </c>
      <c r="S14" s="69">
        <f t="shared" si="1"/>
        <v>406.70000000000005</v>
      </c>
      <c r="T14" s="69">
        <f t="shared" si="1"/>
        <v>128.01000000000002</v>
      </c>
      <c r="U14" s="69">
        <f t="shared" si="1"/>
        <v>4.68</v>
      </c>
      <c r="V14" s="69">
        <f t="shared" si="1"/>
        <v>1442.7299999999998</v>
      </c>
      <c r="W14" s="69">
        <f t="shared" si="1"/>
        <v>0.1336</v>
      </c>
      <c r="X14" s="69">
        <f t="shared" si="1"/>
        <v>1.8800000000000004E-2</v>
      </c>
      <c r="Y14" s="105">
        <f t="shared" si="1"/>
        <v>0.58200000000000007</v>
      </c>
    </row>
    <row r="15" spans="2:25" s="37" customFormat="1" ht="26.25" customHeight="1" x14ac:dyDescent="0.3">
      <c r="B15" s="744"/>
      <c r="C15" s="371" t="s">
        <v>68</v>
      </c>
      <c r="D15" s="170"/>
      <c r="E15" s="153"/>
      <c r="F15" s="402" t="s">
        <v>22</v>
      </c>
      <c r="G15" s="275"/>
      <c r="H15" s="170"/>
      <c r="I15" s="55"/>
      <c r="J15" s="23"/>
      <c r="K15" s="106"/>
      <c r="L15" s="827">
        <f>L13/23.5</f>
        <v>21.55404255319149</v>
      </c>
      <c r="M15" s="190"/>
      <c r="N15" s="23"/>
      <c r="O15" s="23"/>
      <c r="P15" s="23"/>
      <c r="Q15" s="106"/>
      <c r="R15" s="190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6"/>
      <c r="C16" s="373" t="s">
        <v>70</v>
      </c>
      <c r="D16" s="174"/>
      <c r="E16" s="155"/>
      <c r="F16" s="408" t="s">
        <v>22</v>
      </c>
      <c r="G16" s="174"/>
      <c r="H16" s="174"/>
      <c r="I16" s="829"/>
      <c r="J16" s="411"/>
      <c r="K16" s="448"/>
      <c r="L16" s="830">
        <f>L14/23.5</f>
        <v>20.628510638297872</v>
      </c>
      <c r="M16" s="410"/>
      <c r="N16" s="411"/>
      <c r="O16" s="411"/>
      <c r="P16" s="411"/>
      <c r="Q16" s="448"/>
      <c r="R16" s="410"/>
      <c r="S16" s="411"/>
      <c r="T16" s="411"/>
      <c r="U16" s="411"/>
      <c r="V16" s="411"/>
      <c r="W16" s="411"/>
      <c r="X16" s="411"/>
      <c r="Y16" s="412"/>
    </row>
    <row r="17" spans="2:25" s="17" customFormat="1" ht="33.75" customHeight="1" x14ac:dyDescent="0.3">
      <c r="B17" s="692" t="s">
        <v>7</v>
      </c>
      <c r="C17" s="256"/>
      <c r="D17" s="370">
        <v>273</v>
      </c>
      <c r="E17" s="331" t="s">
        <v>8</v>
      </c>
      <c r="F17" s="773" t="s">
        <v>145</v>
      </c>
      <c r="G17" s="774">
        <v>60</v>
      </c>
      <c r="H17" s="564"/>
      <c r="I17" s="423">
        <v>1.03</v>
      </c>
      <c r="J17" s="351">
        <v>3.7</v>
      </c>
      <c r="K17" s="424">
        <v>2.29</v>
      </c>
      <c r="L17" s="565">
        <v>46.53</v>
      </c>
      <c r="M17" s="423">
        <v>4.0000000000000001E-3</v>
      </c>
      <c r="N17" s="351">
        <v>4.0000000000000001E-3</v>
      </c>
      <c r="O17" s="351">
        <v>25.6</v>
      </c>
      <c r="P17" s="351">
        <v>40</v>
      </c>
      <c r="Q17" s="352">
        <v>0</v>
      </c>
      <c r="R17" s="423">
        <v>13.01</v>
      </c>
      <c r="S17" s="351">
        <v>20.57</v>
      </c>
      <c r="T17" s="351">
        <v>7.51</v>
      </c>
      <c r="U17" s="351">
        <v>0.52</v>
      </c>
      <c r="V17" s="351">
        <v>97.76</v>
      </c>
      <c r="W17" s="351">
        <v>8.0000000000000004E-4</v>
      </c>
      <c r="X17" s="351">
        <v>2.1000000000000001E-4</v>
      </c>
      <c r="Y17" s="424">
        <v>1.23</v>
      </c>
    </row>
    <row r="18" spans="2:25" s="17" customFormat="1" ht="33.75" customHeight="1" x14ac:dyDescent="0.3">
      <c r="B18" s="691"/>
      <c r="C18" s="137"/>
      <c r="D18" s="135">
        <v>48</v>
      </c>
      <c r="E18" s="135" t="s">
        <v>9</v>
      </c>
      <c r="F18" s="164" t="s">
        <v>67</v>
      </c>
      <c r="G18" s="687">
        <v>200</v>
      </c>
      <c r="H18" s="125"/>
      <c r="I18" s="80">
        <v>7.2</v>
      </c>
      <c r="J18" s="13">
        <v>6.4</v>
      </c>
      <c r="K18" s="24">
        <v>8</v>
      </c>
      <c r="L18" s="126">
        <v>117.6</v>
      </c>
      <c r="M18" s="231">
        <v>0.1</v>
      </c>
      <c r="N18" s="80">
        <v>0.08</v>
      </c>
      <c r="O18" s="13">
        <v>15.44</v>
      </c>
      <c r="P18" s="13">
        <v>96</v>
      </c>
      <c r="Q18" s="46">
        <v>0.06</v>
      </c>
      <c r="R18" s="231">
        <v>46.04</v>
      </c>
      <c r="S18" s="13">
        <v>100.14</v>
      </c>
      <c r="T18" s="13">
        <v>27.04</v>
      </c>
      <c r="U18" s="13">
        <v>0.86</v>
      </c>
      <c r="V18" s="13">
        <v>321.39999999999998</v>
      </c>
      <c r="W18" s="13">
        <v>4.0000000000000001E-3</v>
      </c>
      <c r="X18" s="13">
        <v>0</v>
      </c>
      <c r="Y18" s="46">
        <v>0.2</v>
      </c>
    </row>
    <row r="19" spans="2:25" s="17" customFormat="1" ht="33.75" customHeight="1" x14ac:dyDescent="0.3">
      <c r="B19" s="553"/>
      <c r="C19" s="113"/>
      <c r="D19" s="521">
        <v>270</v>
      </c>
      <c r="E19" s="521" t="s">
        <v>10</v>
      </c>
      <c r="F19" s="147" t="s">
        <v>146</v>
      </c>
      <c r="G19" s="661">
        <v>90</v>
      </c>
      <c r="H19" s="157"/>
      <c r="I19" s="356">
        <v>24.03</v>
      </c>
      <c r="J19" s="90">
        <v>19.829999999999998</v>
      </c>
      <c r="K19" s="95">
        <v>1.61</v>
      </c>
      <c r="L19" s="431">
        <v>279.17</v>
      </c>
      <c r="M19" s="231">
        <v>0.09</v>
      </c>
      <c r="N19" s="13">
        <v>0.17</v>
      </c>
      <c r="O19" s="13">
        <v>1.85</v>
      </c>
      <c r="P19" s="13">
        <v>40</v>
      </c>
      <c r="Q19" s="24">
        <v>0.01</v>
      </c>
      <c r="R19" s="231">
        <v>23.61</v>
      </c>
      <c r="S19" s="13">
        <v>193.21</v>
      </c>
      <c r="T19" s="13">
        <v>24.96</v>
      </c>
      <c r="U19" s="13">
        <v>1.67</v>
      </c>
      <c r="V19" s="13">
        <v>300.75</v>
      </c>
      <c r="W19" s="13">
        <v>5.3800000000000002E-3</v>
      </c>
      <c r="X19" s="13">
        <v>2.9E-4</v>
      </c>
      <c r="Y19" s="46">
        <v>0.16</v>
      </c>
    </row>
    <row r="20" spans="2:25" s="17" customFormat="1" ht="33.75" customHeight="1" x14ac:dyDescent="0.3">
      <c r="B20" s="88"/>
      <c r="C20" s="218"/>
      <c r="D20" s="134">
        <v>54</v>
      </c>
      <c r="E20" s="134" t="s">
        <v>59</v>
      </c>
      <c r="F20" s="696" t="s">
        <v>40</v>
      </c>
      <c r="G20" s="158">
        <v>150</v>
      </c>
      <c r="H20" s="123"/>
      <c r="I20" s="20">
        <v>7.2</v>
      </c>
      <c r="J20" s="21">
        <v>5.0999999999999996</v>
      </c>
      <c r="K20" s="22">
        <v>33.9</v>
      </c>
      <c r="L20" s="181">
        <v>210.3</v>
      </c>
      <c r="M20" s="259">
        <v>0.21</v>
      </c>
      <c r="N20" s="20">
        <v>0.11</v>
      </c>
      <c r="O20" s="21">
        <v>0</v>
      </c>
      <c r="P20" s="21">
        <v>0</v>
      </c>
      <c r="Q20" s="49">
        <v>0</v>
      </c>
      <c r="R20" s="259">
        <v>14.55</v>
      </c>
      <c r="S20" s="21">
        <v>208.87</v>
      </c>
      <c r="T20" s="21">
        <v>139.99</v>
      </c>
      <c r="U20" s="21">
        <v>4.68</v>
      </c>
      <c r="V20" s="21">
        <v>273.8</v>
      </c>
      <c r="W20" s="21">
        <v>3.0000000000000001E-3</v>
      </c>
      <c r="X20" s="21">
        <v>5.0000000000000001E-3</v>
      </c>
      <c r="Y20" s="49">
        <v>0.02</v>
      </c>
    </row>
    <row r="21" spans="2:25" s="17" customFormat="1" ht="43.5" customHeight="1" x14ac:dyDescent="0.3">
      <c r="B21" s="88"/>
      <c r="C21" s="218"/>
      <c r="D21" s="135">
        <v>107</v>
      </c>
      <c r="E21" s="135" t="s">
        <v>18</v>
      </c>
      <c r="F21" s="164" t="s">
        <v>120</v>
      </c>
      <c r="G21" s="687">
        <v>200</v>
      </c>
      <c r="H21" s="125"/>
      <c r="I21" s="18">
        <v>0</v>
      </c>
      <c r="J21" s="16">
        <v>0</v>
      </c>
      <c r="K21" s="19">
        <v>24.2</v>
      </c>
      <c r="L21" s="178">
        <v>96.6</v>
      </c>
      <c r="M21" s="230">
        <v>0.08</v>
      </c>
      <c r="N21" s="18"/>
      <c r="O21" s="16">
        <v>50</v>
      </c>
      <c r="P21" s="16">
        <v>0.06</v>
      </c>
      <c r="Q21" s="42"/>
      <c r="R21" s="230">
        <v>0</v>
      </c>
      <c r="S21" s="16">
        <v>0</v>
      </c>
      <c r="T21" s="16">
        <v>0</v>
      </c>
      <c r="U21" s="16">
        <v>0</v>
      </c>
      <c r="V21" s="16"/>
      <c r="W21" s="16"/>
      <c r="X21" s="16"/>
      <c r="Y21" s="42"/>
    </row>
    <row r="22" spans="2:25" s="17" customFormat="1" ht="33.75" customHeight="1" x14ac:dyDescent="0.3">
      <c r="B22" s="88"/>
      <c r="C22" s="218"/>
      <c r="D22" s="136">
        <v>119</v>
      </c>
      <c r="E22" s="134" t="s">
        <v>14</v>
      </c>
      <c r="F22" s="696" t="s">
        <v>52</v>
      </c>
      <c r="G22" s="173">
        <v>20</v>
      </c>
      <c r="H22" s="120"/>
      <c r="I22" s="230">
        <v>1.4</v>
      </c>
      <c r="J22" s="16">
        <v>0.14000000000000001</v>
      </c>
      <c r="K22" s="42">
        <v>8.8000000000000007</v>
      </c>
      <c r="L22" s="239">
        <v>48</v>
      </c>
      <c r="M22" s="230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30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17" customFormat="1" ht="33.75" customHeight="1" x14ac:dyDescent="0.3">
      <c r="B23" s="86"/>
      <c r="C23" s="221"/>
      <c r="D23" s="134">
        <v>120</v>
      </c>
      <c r="E23" s="134" t="s">
        <v>15</v>
      </c>
      <c r="F23" s="696" t="s">
        <v>45</v>
      </c>
      <c r="G23" s="158">
        <v>20</v>
      </c>
      <c r="H23" s="123"/>
      <c r="I23" s="18">
        <v>1.1399999999999999</v>
      </c>
      <c r="J23" s="16">
        <v>0.22</v>
      </c>
      <c r="K23" s="19">
        <v>7.44</v>
      </c>
      <c r="L23" s="179">
        <v>36.26</v>
      </c>
      <c r="M23" s="259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3.75" customHeight="1" x14ac:dyDescent="0.3">
      <c r="B24" s="86"/>
      <c r="C24" s="221"/>
      <c r="D24" s="753"/>
      <c r="E24" s="753"/>
      <c r="F24" s="167" t="s">
        <v>21</v>
      </c>
      <c r="G24" s="353">
        <f>SUM(G17:G23)</f>
        <v>740</v>
      </c>
      <c r="H24" s="123"/>
      <c r="I24" s="25">
        <f t="shared" ref="I24:Y24" si="2">SUM(I18:I23)</f>
        <v>40.97</v>
      </c>
      <c r="J24" s="15">
        <f t="shared" si="2"/>
        <v>31.689999999999998</v>
      </c>
      <c r="K24" s="116">
        <f t="shared" si="2"/>
        <v>83.949999999999989</v>
      </c>
      <c r="L24" s="368">
        <f>L17+L18+L19+L20+L21+L22+L23</f>
        <v>834.46</v>
      </c>
      <c r="M24" s="189">
        <f t="shared" si="2"/>
        <v>0.52</v>
      </c>
      <c r="N24" s="15">
        <f t="shared" si="2"/>
        <v>0.39</v>
      </c>
      <c r="O24" s="15">
        <f t="shared" si="2"/>
        <v>67.36999999999999</v>
      </c>
      <c r="P24" s="15">
        <f t="shared" si="2"/>
        <v>136.06</v>
      </c>
      <c r="Q24" s="47">
        <f t="shared" si="2"/>
        <v>6.9999999999999993E-2</v>
      </c>
      <c r="R24" s="189">
        <f t="shared" si="2"/>
        <v>98.4</v>
      </c>
      <c r="S24" s="15">
        <f t="shared" si="2"/>
        <v>569.82000000000005</v>
      </c>
      <c r="T24" s="15">
        <f t="shared" si="2"/>
        <v>213.19</v>
      </c>
      <c r="U24" s="15">
        <f t="shared" si="2"/>
        <v>8.23</v>
      </c>
      <c r="V24" s="15">
        <f t="shared" si="2"/>
        <v>988.05000000000007</v>
      </c>
      <c r="W24" s="15">
        <f t="shared" si="2"/>
        <v>1.4979999999999999E-2</v>
      </c>
      <c r="X24" s="15">
        <f t="shared" si="2"/>
        <v>8.2900000000000005E-3</v>
      </c>
      <c r="Y24" s="47">
        <f t="shared" si="2"/>
        <v>0.39200000000000002</v>
      </c>
    </row>
    <row r="25" spans="2:25" s="17" customFormat="1" ht="33.75" customHeight="1" thickBot="1" x14ac:dyDescent="0.35">
      <c r="B25" s="333"/>
      <c r="C25" s="278"/>
      <c r="D25" s="754"/>
      <c r="E25" s="754"/>
      <c r="F25" s="168" t="s">
        <v>22</v>
      </c>
      <c r="G25" s="775"/>
      <c r="H25" s="303"/>
      <c r="I25" s="703"/>
      <c r="J25" s="704"/>
      <c r="K25" s="765"/>
      <c r="L25" s="184">
        <f>L24/23.5</f>
        <v>35.50893617021277</v>
      </c>
      <c r="M25" s="702"/>
      <c r="N25" s="703"/>
      <c r="O25" s="704"/>
      <c r="P25" s="704"/>
      <c r="Q25" s="705"/>
      <c r="R25" s="702"/>
      <c r="S25" s="704"/>
      <c r="T25" s="704"/>
      <c r="U25" s="704"/>
      <c r="V25" s="704"/>
      <c r="W25" s="704"/>
      <c r="X25" s="704"/>
      <c r="Y25" s="705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58"/>
      <c r="C27" s="358"/>
      <c r="D27" s="261"/>
      <c r="E27" s="204"/>
      <c r="F27" s="26"/>
      <c r="G27" s="27"/>
      <c r="H27" s="11"/>
      <c r="I27" s="9"/>
      <c r="J27" s="11"/>
      <c r="K27" s="11"/>
    </row>
    <row r="28" spans="2:25" x14ac:dyDescent="0.3">
      <c r="B28" s="478" t="s">
        <v>61</v>
      </c>
      <c r="C28" s="109"/>
      <c r="D28" s="479"/>
      <c r="E28" s="480"/>
    </row>
    <row r="29" spans="2:25" x14ac:dyDescent="0.3">
      <c r="B29" s="481" t="s">
        <v>62</v>
      </c>
      <c r="C29" s="110"/>
      <c r="D29" s="482"/>
      <c r="E29" s="482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zoomScale="60" zoomScaleNormal="60" workbookViewId="0">
      <selection activeCell="H2" sqref="H2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688" t="s">
        <v>1</v>
      </c>
      <c r="C2" s="688"/>
      <c r="D2" s="689"/>
      <c r="E2" s="688" t="s">
        <v>3</v>
      </c>
      <c r="F2" s="688"/>
      <c r="G2" s="690" t="s">
        <v>2</v>
      </c>
      <c r="H2" s="729">
        <v>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5" t="s">
        <v>0</v>
      </c>
      <c r="C4" s="875"/>
      <c r="D4" s="878" t="s">
        <v>168</v>
      </c>
      <c r="E4" s="875" t="s">
        <v>38</v>
      </c>
      <c r="F4" s="877" t="s">
        <v>37</v>
      </c>
      <c r="G4" s="877" t="s">
        <v>26</v>
      </c>
      <c r="H4" s="877" t="s">
        <v>36</v>
      </c>
      <c r="I4" s="881" t="s">
        <v>23</v>
      </c>
      <c r="J4" s="882"/>
      <c r="K4" s="883"/>
      <c r="L4" s="878" t="s">
        <v>170</v>
      </c>
      <c r="M4" s="868" t="s">
        <v>24</v>
      </c>
      <c r="N4" s="869"/>
      <c r="O4" s="870"/>
      <c r="P4" s="870"/>
      <c r="Q4" s="871"/>
      <c r="R4" s="881" t="s">
        <v>25</v>
      </c>
      <c r="S4" s="884"/>
      <c r="T4" s="884"/>
      <c r="U4" s="884"/>
      <c r="V4" s="884"/>
      <c r="W4" s="884"/>
      <c r="X4" s="884"/>
      <c r="Y4" s="885"/>
    </row>
    <row r="5" spans="2:25" s="17" customFormat="1" ht="47.4" thickBot="1" x14ac:dyDescent="0.35">
      <c r="B5" s="876"/>
      <c r="C5" s="876"/>
      <c r="D5" s="879"/>
      <c r="E5" s="880"/>
      <c r="F5" s="876"/>
      <c r="G5" s="876"/>
      <c r="H5" s="876"/>
      <c r="I5" s="118" t="s">
        <v>27</v>
      </c>
      <c r="J5" s="454" t="s">
        <v>28</v>
      </c>
      <c r="K5" s="96" t="s">
        <v>29</v>
      </c>
      <c r="L5" s="893"/>
      <c r="M5" s="332" t="s">
        <v>30</v>
      </c>
      <c r="N5" s="332" t="s">
        <v>103</v>
      </c>
      <c r="O5" s="332" t="s">
        <v>31</v>
      </c>
      <c r="P5" s="452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54" t="s">
        <v>109</v>
      </c>
    </row>
    <row r="6" spans="2:25" s="17" customFormat="1" ht="26.4" customHeight="1" x14ac:dyDescent="0.3">
      <c r="B6" s="730" t="s">
        <v>6</v>
      </c>
      <c r="C6" s="128"/>
      <c r="D6" s="720">
        <v>26</v>
      </c>
      <c r="E6" s="128" t="s">
        <v>20</v>
      </c>
      <c r="F6" s="831" t="s">
        <v>175</v>
      </c>
      <c r="G6" s="686">
        <v>100</v>
      </c>
      <c r="H6" s="128"/>
      <c r="I6" s="50">
        <v>0.6</v>
      </c>
      <c r="J6" s="38">
        <v>0.6</v>
      </c>
      <c r="K6" s="51">
        <v>15.4</v>
      </c>
      <c r="L6" s="180">
        <v>72</v>
      </c>
      <c r="M6" s="241">
        <v>0.05</v>
      </c>
      <c r="N6" s="50">
        <v>0.02</v>
      </c>
      <c r="O6" s="38">
        <v>6</v>
      </c>
      <c r="P6" s="38">
        <v>0</v>
      </c>
      <c r="Q6" s="212">
        <v>0</v>
      </c>
      <c r="R6" s="241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4">
        <v>1E-3</v>
      </c>
    </row>
    <row r="7" spans="2:25" s="37" customFormat="1" ht="26.25" customHeight="1" x14ac:dyDescent="0.3">
      <c r="B7" s="744"/>
      <c r="C7" s="124"/>
      <c r="D7" s="97">
        <v>66</v>
      </c>
      <c r="E7" s="125" t="s">
        <v>57</v>
      </c>
      <c r="F7" s="832" t="s">
        <v>55</v>
      </c>
      <c r="G7" s="684">
        <v>150</v>
      </c>
      <c r="H7" s="125"/>
      <c r="I7" s="18">
        <v>15.6</v>
      </c>
      <c r="J7" s="16">
        <v>16.350000000000001</v>
      </c>
      <c r="K7" s="19">
        <v>2.7</v>
      </c>
      <c r="L7" s="178">
        <v>220.2</v>
      </c>
      <c r="M7" s="18">
        <v>7.0000000000000007E-2</v>
      </c>
      <c r="N7" s="16">
        <v>0.41</v>
      </c>
      <c r="O7" s="16">
        <v>0.52</v>
      </c>
      <c r="P7" s="16">
        <v>171.15</v>
      </c>
      <c r="Q7" s="19">
        <v>2</v>
      </c>
      <c r="R7" s="230">
        <v>112.35</v>
      </c>
      <c r="S7" s="16">
        <v>250.35</v>
      </c>
      <c r="T7" s="16">
        <v>18.809999999999999</v>
      </c>
      <c r="U7" s="16">
        <v>2.79</v>
      </c>
      <c r="V7" s="16">
        <v>232.65</v>
      </c>
      <c r="W7" s="16">
        <v>2.3E-2</v>
      </c>
      <c r="X7" s="16">
        <v>2.7E-2</v>
      </c>
      <c r="Y7" s="42">
        <v>0.1</v>
      </c>
    </row>
    <row r="8" spans="2:25" s="37" customFormat="1" ht="26.25" customHeight="1" x14ac:dyDescent="0.3">
      <c r="B8" s="744"/>
      <c r="C8" s="124"/>
      <c r="D8" s="97">
        <v>290</v>
      </c>
      <c r="E8" s="123" t="s">
        <v>20</v>
      </c>
      <c r="F8" s="832" t="s">
        <v>177</v>
      </c>
      <c r="G8" s="684">
        <v>35</v>
      </c>
      <c r="H8" s="125"/>
      <c r="I8" s="18">
        <v>4.9800000000000004</v>
      </c>
      <c r="J8" s="16">
        <v>5.01</v>
      </c>
      <c r="K8" s="19">
        <v>9.9600000000000009</v>
      </c>
      <c r="L8" s="178">
        <v>107</v>
      </c>
      <c r="M8" s="18">
        <v>0.03</v>
      </c>
      <c r="N8" s="18">
        <v>0.05</v>
      </c>
      <c r="O8" s="16">
        <v>0.1</v>
      </c>
      <c r="P8" s="16">
        <v>40</v>
      </c>
      <c r="Q8" s="19">
        <v>0.14000000000000001</v>
      </c>
      <c r="R8" s="230">
        <v>135.80000000000001</v>
      </c>
      <c r="S8" s="16">
        <v>88</v>
      </c>
      <c r="T8" s="16">
        <v>7.85</v>
      </c>
      <c r="U8" s="16">
        <v>0.39</v>
      </c>
      <c r="V8" s="16">
        <v>31.6</v>
      </c>
      <c r="W8" s="16">
        <v>0</v>
      </c>
      <c r="X8" s="16">
        <v>0</v>
      </c>
      <c r="Y8" s="42">
        <v>0</v>
      </c>
    </row>
    <row r="9" spans="2:25" s="37" customFormat="1" ht="27" customHeight="1" x14ac:dyDescent="0.3">
      <c r="B9" s="744"/>
      <c r="C9" s="124"/>
      <c r="D9" s="120">
        <v>115</v>
      </c>
      <c r="E9" s="123" t="s">
        <v>43</v>
      </c>
      <c r="F9" s="833" t="s">
        <v>42</v>
      </c>
      <c r="G9" s="158">
        <v>200</v>
      </c>
      <c r="H9" s="123"/>
      <c r="I9" s="20">
        <v>6.64</v>
      </c>
      <c r="J9" s="21">
        <v>5.14</v>
      </c>
      <c r="K9" s="49">
        <v>18.600000000000001</v>
      </c>
      <c r="L9" s="181">
        <v>148.4</v>
      </c>
      <c r="M9" s="259">
        <v>0.06</v>
      </c>
      <c r="N9" s="20">
        <v>0.26</v>
      </c>
      <c r="O9" s="21">
        <v>2.6</v>
      </c>
      <c r="P9" s="21">
        <v>41.6</v>
      </c>
      <c r="Q9" s="22">
        <v>0.06</v>
      </c>
      <c r="R9" s="259">
        <v>226.5</v>
      </c>
      <c r="S9" s="21">
        <v>187.22</v>
      </c>
      <c r="T9" s="21">
        <v>40.36</v>
      </c>
      <c r="U9" s="21">
        <v>0.98</v>
      </c>
      <c r="V9" s="21">
        <v>308.39999999999998</v>
      </c>
      <c r="W9" s="21">
        <v>1.6E-2</v>
      </c>
      <c r="X9" s="21">
        <v>4.0000000000000001E-3</v>
      </c>
      <c r="Y9" s="199">
        <v>4.5999999999999999E-2</v>
      </c>
    </row>
    <row r="10" spans="2:25" s="37" customFormat="1" ht="36" customHeight="1" x14ac:dyDescent="0.3">
      <c r="B10" s="744"/>
      <c r="C10" s="124"/>
      <c r="D10" s="120">
        <v>120</v>
      </c>
      <c r="E10" s="123" t="s">
        <v>15</v>
      </c>
      <c r="F10" s="833" t="s">
        <v>45</v>
      </c>
      <c r="G10" s="158">
        <v>20</v>
      </c>
      <c r="H10" s="123"/>
      <c r="I10" s="18">
        <v>1.1399999999999999</v>
      </c>
      <c r="J10" s="16">
        <v>0.22</v>
      </c>
      <c r="K10" s="42">
        <v>7.44</v>
      </c>
      <c r="L10" s="179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3.25" customHeight="1" x14ac:dyDescent="0.3">
      <c r="B11" s="744"/>
      <c r="C11" s="124"/>
      <c r="D11" s="98"/>
      <c r="E11" s="124"/>
      <c r="F11" s="834" t="s">
        <v>21</v>
      </c>
      <c r="G11" s="255">
        <f>SUM(G6:G10)</f>
        <v>505</v>
      </c>
      <c r="H11" s="124"/>
      <c r="I11" s="36">
        <f t="shared" ref="I11:Y11" si="0">SUM(I6:I10)</f>
        <v>28.96</v>
      </c>
      <c r="J11" s="35">
        <f t="shared" si="0"/>
        <v>27.32</v>
      </c>
      <c r="K11" s="71">
        <f t="shared" si="0"/>
        <v>54.1</v>
      </c>
      <c r="L11" s="368">
        <f t="shared" si="0"/>
        <v>583.86</v>
      </c>
      <c r="M11" s="191">
        <f t="shared" si="0"/>
        <v>0.23</v>
      </c>
      <c r="N11" s="35">
        <f t="shared" si="0"/>
        <v>0.76400000000000001</v>
      </c>
      <c r="O11" s="35">
        <f t="shared" si="0"/>
        <v>9.2999999999999989</v>
      </c>
      <c r="P11" s="35">
        <f t="shared" si="0"/>
        <v>252.75</v>
      </c>
      <c r="Q11" s="250">
        <f t="shared" si="0"/>
        <v>2.2000000000000002</v>
      </c>
      <c r="R11" s="191">
        <f t="shared" si="0"/>
        <v>511.45</v>
      </c>
      <c r="S11" s="35">
        <f t="shared" si="0"/>
        <v>571.57000000000005</v>
      </c>
      <c r="T11" s="35">
        <f t="shared" si="0"/>
        <v>92.220000000000013</v>
      </c>
      <c r="U11" s="35">
        <f t="shared" si="0"/>
        <v>5.22</v>
      </c>
      <c r="V11" s="35">
        <f t="shared" si="0"/>
        <v>871.15</v>
      </c>
      <c r="W11" s="35">
        <f t="shared" si="0"/>
        <v>4.9000000000000002E-2</v>
      </c>
      <c r="X11" s="35">
        <f t="shared" si="0"/>
        <v>3.3099999999999997E-2</v>
      </c>
      <c r="Y11" s="71">
        <f t="shared" si="0"/>
        <v>0.15900000000000003</v>
      </c>
    </row>
    <row r="12" spans="2:25" s="37" customFormat="1" ht="23.25" customHeight="1" thickBot="1" x14ac:dyDescent="0.35">
      <c r="B12" s="766"/>
      <c r="C12" s="129"/>
      <c r="D12" s="242"/>
      <c r="E12" s="127"/>
      <c r="F12" s="835" t="s">
        <v>22</v>
      </c>
      <c r="G12" s="187"/>
      <c r="H12" s="127"/>
      <c r="I12" s="93"/>
      <c r="J12" s="92"/>
      <c r="K12" s="94"/>
      <c r="L12" s="184">
        <f>L11/23.5</f>
        <v>24.845106382978724</v>
      </c>
      <c r="M12" s="192"/>
      <c r="N12" s="93"/>
      <c r="O12" s="92"/>
      <c r="P12" s="92"/>
      <c r="Q12" s="177"/>
      <c r="R12" s="192"/>
      <c r="S12" s="92"/>
      <c r="T12" s="92"/>
      <c r="U12" s="92"/>
      <c r="V12" s="92"/>
      <c r="W12" s="92"/>
      <c r="X12" s="92"/>
      <c r="Y12" s="645"/>
    </row>
    <row r="13" spans="2:25" s="17" customFormat="1" ht="33.75" customHeight="1" x14ac:dyDescent="0.3">
      <c r="B13" s="776" t="s">
        <v>7</v>
      </c>
      <c r="C13" s="143"/>
      <c r="D13" s="770">
        <v>10</v>
      </c>
      <c r="E13" s="545" t="s">
        <v>20</v>
      </c>
      <c r="F13" s="570" t="s">
        <v>123</v>
      </c>
      <c r="G13" s="566">
        <v>60</v>
      </c>
      <c r="H13" s="546"/>
      <c r="I13" s="319">
        <v>0.49</v>
      </c>
      <c r="J13" s="52">
        <v>5.55</v>
      </c>
      <c r="K13" s="53">
        <v>1.51</v>
      </c>
      <c r="L13" s="646">
        <v>53.28</v>
      </c>
      <c r="M13" s="319">
        <v>0.02</v>
      </c>
      <c r="N13" s="52">
        <v>0.02</v>
      </c>
      <c r="O13" s="52">
        <v>7.9</v>
      </c>
      <c r="P13" s="571">
        <v>20</v>
      </c>
      <c r="Q13" s="365">
        <v>0</v>
      </c>
      <c r="R13" s="319">
        <v>18.73</v>
      </c>
      <c r="S13" s="52">
        <v>25.25</v>
      </c>
      <c r="T13" s="52">
        <v>9.35</v>
      </c>
      <c r="U13" s="52">
        <v>0.37</v>
      </c>
      <c r="V13" s="52">
        <v>114.23</v>
      </c>
      <c r="W13" s="52">
        <v>0</v>
      </c>
      <c r="X13" s="52">
        <v>0</v>
      </c>
      <c r="Y13" s="53">
        <v>0</v>
      </c>
    </row>
    <row r="14" spans="2:25" s="17" customFormat="1" ht="33.75" customHeight="1" x14ac:dyDescent="0.3">
      <c r="B14" s="744"/>
      <c r="C14" s="124"/>
      <c r="D14" s="521">
        <v>34</v>
      </c>
      <c r="E14" s="124" t="s">
        <v>9</v>
      </c>
      <c r="F14" s="165" t="s">
        <v>71</v>
      </c>
      <c r="G14" s="220">
        <v>200</v>
      </c>
      <c r="H14" s="98"/>
      <c r="I14" s="236">
        <v>9</v>
      </c>
      <c r="J14" s="84">
        <v>5.6</v>
      </c>
      <c r="K14" s="199">
        <v>13.8</v>
      </c>
      <c r="L14" s="355">
        <v>141</v>
      </c>
      <c r="M14" s="236">
        <v>0.24</v>
      </c>
      <c r="N14" s="84">
        <v>0.1</v>
      </c>
      <c r="O14" s="84">
        <v>1.1599999999999999</v>
      </c>
      <c r="P14" s="84">
        <v>160</v>
      </c>
      <c r="Q14" s="85">
        <v>0</v>
      </c>
      <c r="R14" s="236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199">
        <v>0.02</v>
      </c>
    </row>
    <row r="15" spans="2:25" s="17" customFormat="1" ht="33.75" customHeight="1" x14ac:dyDescent="0.3">
      <c r="B15" s="733"/>
      <c r="C15" s="339"/>
      <c r="D15" s="521">
        <v>86</v>
      </c>
      <c r="E15" s="124" t="s">
        <v>10</v>
      </c>
      <c r="F15" s="165" t="s">
        <v>73</v>
      </c>
      <c r="G15" s="220">
        <v>240</v>
      </c>
      <c r="H15" s="98"/>
      <c r="I15" s="259">
        <v>20.88</v>
      </c>
      <c r="J15" s="21">
        <v>8.8800000000000008</v>
      </c>
      <c r="K15" s="49">
        <v>24.48</v>
      </c>
      <c r="L15" s="258">
        <v>428.64</v>
      </c>
      <c r="M15" s="259">
        <v>0.21</v>
      </c>
      <c r="N15" s="21">
        <v>0.22</v>
      </c>
      <c r="O15" s="21">
        <v>11.16</v>
      </c>
      <c r="P15" s="21">
        <v>24</v>
      </c>
      <c r="Q15" s="22">
        <v>0</v>
      </c>
      <c r="R15" s="259">
        <v>37.65</v>
      </c>
      <c r="S15" s="21">
        <v>237.07</v>
      </c>
      <c r="T15" s="21">
        <v>53.66</v>
      </c>
      <c r="U15" s="21">
        <v>3.04</v>
      </c>
      <c r="V15" s="21">
        <v>971.5</v>
      </c>
      <c r="W15" s="21">
        <v>1.4E-2</v>
      </c>
      <c r="X15" s="21">
        <v>5.0000000000000001E-4</v>
      </c>
      <c r="Y15" s="49">
        <v>0.12</v>
      </c>
    </row>
    <row r="16" spans="2:25" s="17" customFormat="1" ht="43.5" customHeight="1" x14ac:dyDescent="0.3">
      <c r="B16" s="733"/>
      <c r="C16" s="339"/>
      <c r="D16" s="124">
        <v>98</v>
      </c>
      <c r="E16" s="123" t="s">
        <v>18</v>
      </c>
      <c r="F16" s="741" t="s">
        <v>17</v>
      </c>
      <c r="G16" s="173">
        <v>200</v>
      </c>
      <c r="H16" s="120"/>
      <c r="I16" s="230">
        <v>0.4</v>
      </c>
      <c r="J16" s="16">
        <v>0</v>
      </c>
      <c r="K16" s="42">
        <v>27</v>
      </c>
      <c r="L16" s="240">
        <v>110</v>
      </c>
      <c r="M16" s="230">
        <v>0.05</v>
      </c>
      <c r="N16" s="16">
        <v>0.02</v>
      </c>
      <c r="O16" s="16">
        <v>0</v>
      </c>
      <c r="P16" s="16">
        <v>0</v>
      </c>
      <c r="Q16" s="19">
        <v>0</v>
      </c>
      <c r="R16" s="230">
        <v>16.649999999999999</v>
      </c>
      <c r="S16" s="16">
        <v>98.1</v>
      </c>
      <c r="T16" s="16">
        <v>29.25</v>
      </c>
      <c r="U16" s="16">
        <v>1.26</v>
      </c>
      <c r="V16" s="16">
        <v>41.85</v>
      </c>
      <c r="W16" s="16">
        <v>2E-3</v>
      </c>
      <c r="X16" s="16">
        <v>3.0000000000000001E-3</v>
      </c>
      <c r="Y16" s="46">
        <v>0</v>
      </c>
    </row>
    <row r="17" spans="2:26" s="17" customFormat="1" ht="33.75" customHeight="1" x14ac:dyDescent="0.3">
      <c r="B17" s="733"/>
      <c r="C17" s="339"/>
      <c r="D17" s="136">
        <v>119</v>
      </c>
      <c r="E17" s="123" t="s">
        <v>14</v>
      </c>
      <c r="F17" s="696" t="s">
        <v>52</v>
      </c>
      <c r="G17" s="124">
        <v>30</v>
      </c>
      <c r="H17" s="157"/>
      <c r="I17" s="259">
        <v>2.13</v>
      </c>
      <c r="J17" s="21">
        <v>0.21</v>
      </c>
      <c r="K17" s="49">
        <v>13.26</v>
      </c>
      <c r="L17" s="396">
        <v>72</v>
      </c>
      <c r="M17" s="259">
        <v>0.03</v>
      </c>
      <c r="N17" s="21">
        <v>0.01</v>
      </c>
      <c r="O17" s="21">
        <v>0</v>
      </c>
      <c r="P17" s="21">
        <v>0</v>
      </c>
      <c r="Q17" s="22">
        <v>0</v>
      </c>
      <c r="R17" s="259">
        <v>11.1</v>
      </c>
      <c r="S17" s="21">
        <v>65.400000000000006</v>
      </c>
      <c r="T17" s="21">
        <v>19.5</v>
      </c>
      <c r="U17" s="21">
        <v>0.84</v>
      </c>
      <c r="V17" s="21">
        <v>27.9</v>
      </c>
      <c r="W17" s="21">
        <v>1E-3</v>
      </c>
      <c r="X17" s="21">
        <v>2E-3</v>
      </c>
      <c r="Y17" s="49">
        <v>0</v>
      </c>
    </row>
    <row r="18" spans="2:26" s="17" customFormat="1" ht="33.75" customHeight="1" x14ac:dyDescent="0.3">
      <c r="B18" s="733"/>
      <c r="C18" s="339"/>
      <c r="D18" s="134">
        <v>120</v>
      </c>
      <c r="E18" s="123" t="s">
        <v>15</v>
      </c>
      <c r="F18" s="696" t="s">
        <v>45</v>
      </c>
      <c r="G18" s="124">
        <v>20</v>
      </c>
      <c r="H18" s="157"/>
      <c r="I18" s="259">
        <v>1.1399999999999999</v>
      </c>
      <c r="J18" s="21">
        <v>0.22</v>
      </c>
      <c r="K18" s="49">
        <v>7.44</v>
      </c>
      <c r="L18" s="396">
        <v>36.26</v>
      </c>
      <c r="M18" s="259">
        <v>0.02</v>
      </c>
      <c r="N18" s="21">
        <v>2.4E-2</v>
      </c>
      <c r="O18" s="21">
        <v>0.08</v>
      </c>
      <c r="P18" s="21">
        <v>0</v>
      </c>
      <c r="Q18" s="22">
        <v>0</v>
      </c>
      <c r="R18" s="259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9">
        <v>1.2E-2</v>
      </c>
    </row>
    <row r="19" spans="2:26" s="17" customFormat="1" ht="33.75" customHeight="1" x14ac:dyDescent="0.3">
      <c r="B19" s="733"/>
      <c r="C19" s="339"/>
      <c r="D19" s="777"/>
      <c r="E19" s="777"/>
      <c r="F19" s="145" t="s">
        <v>21</v>
      </c>
      <c r="G19" s="346">
        <f>G13+G15+G16+G17+G18</f>
        <v>550</v>
      </c>
      <c r="H19" s="255"/>
      <c r="I19" s="392">
        <f>I13+I14+I15+I16+I18</f>
        <v>31.909999999999997</v>
      </c>
      <c r="J19" s="83">
        <f>J13+J14+J16+J17+J18</f>
        <v>11.58</v>
      </c>
      <c r="K19" s="253">
        <f>K13+K14+K16+K17+K18</f>
        <v>63.01</v>
      </c>
      <c r="L19" s="414">
        <f>L13+L14+L15+L16+L18</f>
        <v>769.18</v>
      </c>
      <c r="M19" s="392">
        <f t="shared" ref="M19:Y19" si="1">M13+M14+M16+M17+M18</f>
        <v>0.36</v>
      </c>
      <c r="N19" s="83">
        <f t="shared" si="1"/>
        <v>0.17400000000000002</v>
      </c>
      <c r="O19" s="83">
        <f t="shared" si="1"/>
        <v>9.14</v>
      </c>
      <c r="P19" s="83">
        <f t="shared" si="1"/>
        <v>180</v>
      </c>
      <c r="Q19" s="254">
        <f t="shared" si="1"/>
        <v>0</v>
      </c>
      <c r="R19" s="392">
        <f t="shared" si="1"/>
        <v>98.839999999999989</v>
      </c>
      <c r="S19" s="83">
        <f t="shared" si="1"/>
        <v>299.27</v>
      </c>
      <c r="T19" s="83">
        <f t="shared" si="1"/>
        <v>95.24</v>
      </c>
      <c r="U19" s="83">
        <f t="shared" si="1"/>
        <v>5.09</v>
      </c>
      <c r="V19" s="83">
        <f t="shared" si="1"/>
        <v>756.68</v>
      </c>
      <c r="W19" s="83">
        <f t="shared" si="1"/>
        <v>9.0000000000000011E-3</v>
      </c>
      <c r="X19" s="83">
        <f t="shared" si="1"/>
        <v>9.0000000000000011E-3</v>
      </c>
      <c r="Y19" s="253">
        <f t="shared" si="1"/>
        <v>3.2000000000000001E-2</v>
      </c>
      <c r="Z19" s="81"/>
    </row>
    <row r="20" spans="2:26" s="17" customFormat="1" ht="33.75" customHeight="1" thickBot="1" x14ac:dyDescent="0.35">
      <c r="B20" s="778"/>
      <c r="C20" s="130"/>
      <c r="D20" s="779"/>
      <c r="E20" s="779"/>
      <c r="F20" s="146" t="s">
        <v>22</v>
      </c>
      <c r="G20" s="197"/>
      <c r="H20" s="187"/>
      <c r="I20" s="193"/>
      <c r="J20" s="54"/>
      <c r="K20" s="111"/>
      <c r="L20" s="647">
        <f>L19/23.5</f>
        <v>32.731063829787232</v>
      </c>
      <c r="M20" s="193"/>
      <c r="N20" s="54"/>
      <c r="O20" s="54"/>
      <c r="P20" s="54"/>
      <c r="Q20" s="119"/>
      <c r="R20" s="193"/>
      <c r="S20" s="54"/>
      <c r="T20" s="54"/>
      <c r="U20" s="54"/>
      <c r="V20" s="54"/>
      <c r="W20" s="54"/>
      <c r="X20" s="54"/>
      <c r="Y20" s="111"/>
      <c r="Z20" s="81"/>
    </row>
    <row r="21" spans="2:26" ht="18" x14ac:dyDescent="0.3">
      <c r="B21" s="358"/>
      <c r="C21" s="358"/>
      <c r="D21" s="261"/>
      <c r="E21" s="261"/>
      <c r="F21" s="26"/>
      <c r="G21" s="27"/>
      <c r="H21" s="11"/>
      <c r="I21" s="11"/>
      <c r="J21" s="11"/>
      <c r="K21" s="11"/>
      <c r="S21" s="455"/>
    </row>
    <row r="22" spans="2:26" ht="18" x14ac:dyDescent="0.3">
      <c r="E22" s="11"/>
      <c r="F22" s="26"/>
      <c r="G22" s="27"/>
      <c r="H22" s="11"/>
      <c r="I22" s="11"/>
      <c r="J22" s="11"/>
      <c r="K22" s="11"/>
    </row>
    <row r="23" spans="2:26" x14ac:dyDescent="0.3">
      <c r="E23" s="11"/>
      <c r="F23" s="11"/>
      <c r="G23" s="11"/>
      <c r="H23" s="11"/>
      <c r="I23" s="11"/>
      <c r="J23" s="11"/>
      <c r="K23" s="11"/>
    </row>
    <row r="24" spans="2:26" x14ac:dyDescent="0.3">
      <c r="E24" s="11"/>
      <c r="F24" s="11"/>
      <c r="G24" s="11"/>
      <c r="H24" s="11"/>
      <c r="I24" s="11"/>
      <c r="J24" s="11"/>
      <c r="K24" s="11"/>
    </row>
    <row r="25" spans="2:26" x14ac:dyDescent="0.3">
      <c r="E25" s="11"/>
      <c r="F25" s="11"/>
      <c r="G25" s="11"/>
      <c r="H25" s="11"/>
      <c r="I25" s="11"/>
      <c r="J25" s="11"/>
      <c r="K25" s="11"/>
    </row>
    <row r="26" spans="2:26" x14ac:dyDescent="0.3">
      <c r="E26" s="11"/>
      <c r="F26" s="11"/>
      <c r="G26" s="11"/>
      <c r="H26" s="11"/>
      <c r="I26" s="11"/>
      <c r="J26" s="11"/>
      <c r="K26" s="11"/>
    </row>
    <row r="27" spans="2:26" x14ac:dyDescent="0.3">
      <c r="E27" s="11"/>
      <c r="F27" s="11"/>
      <c r="G27" s="11"/>
      <c r="H27" s="11"/>
      <c r="I27" s="11"/>
      <c r="J27" s="11"/>
      <c r="K27" s="11"/>
    </row>
    <row r="28" spans="2:26" x14ac:dyDescent="0.3">
      <c r="E28" s="11"/>
      <c r="F28" s="11"/>
      <c r="G28" s="11"/>
      <c r="H28" s="11"/>
      <c r="I28" s="11"/>
      <c r="J28" s="11"/>
      <c r="K28" s="11"/>
    </row>
    <row r="29" spans="2:26" x14ac:dyDescent="0.3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2022-10-10T06:08:09Z</dcterms:modified>
</cp:coreProperties>
</file>